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relEst\Jon\cost estimate forms\"/>
    </mc:Choice>
  </mc:AlternateContent>
  <xr:revisionPtr revIDLastSave="0" documentId="8_{706B7481-8F6A-40BB-8B5F-9B48DABD76A6}" xr6:coauthVersionLast="47" xr6:coauthVersionMax="47" xr10:uidLastSave="{00000000-0000-0000-0000-000000000000}"/>
  <bookViews>
    <workbookView xWindow="3450" yWindow="1725" windowWidth="23137" windowHeight="13245" tabRatio="865" xr2:uid="{00000000-000D-0000-FFFF-FFFF00000000}"/>
  </bookViews>
  <sheets>
    <sheet name="Project Information" sheetId="15" r:id="rId1"/>
    <sheet name="Express Design_Concept Estimate" sheetId="3" r:id="rId2"/>
    <sheet name="Design Recommendation Plan Set" sheetId="2" r:id="rId3"/>
    <sheet name="Right-of-Way Plans Complete" sheetId="12" r:id="rId4"/>
    <sheet name="Design Complete OR 13 MLL" sheetId="13" r:id="rId5"/>
  </sheets>
  <definedNames>
    <definedName name="_xlnm.Print_Area" localSheetId="4">'Design Complete OR 13 MLL'!$A$1:$I$275</definedName>
    <definedName name="_xlnm.Print_Area" localSheetId="2">'Design Recommendation Plan Set'!$A$1:$H$108</definedName>
    <definedName name="_xlnm.Print_Area" localSheetId="1">'Express Design_Concept Estimate'!$A$1:$H$105</definedName>
    <definedName name="_xlnm.Print_Area" localSheetId="0">'Project Information'!$B$1:$M$98</definedName>
    <definedName name="_xlnm.Print_Area" localSheetId="3">'Right-of-Way Plans Complete'!$A$1:$H$159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2" i="13" l="1"/>
  <c r="H30" i="3"/>
  <c r="H63" i="13"/>
  <c r="H64" i="12"/>
  <c r="H63" i="12"/>
  <c r="H38" i="2" l="1"/>
  <c r="H36" i="2"/>
  <c r="H37" i="2"/>
  <c r="H147" i="12"/>
  <c r="H144" i="12"/>
  <c r="H143" i="12"/>
  <c r="H142" i="12"/>
  <c r="H139" i="12"/>
  <c r="H138" i="12"/>
  <c r="H137" i="12"/>
  <c r="H136" i="12"/>
  <c r="H128" i="12"/>
  <c r="H127" i="12"/>
  <c r="H125" i="12"/>
  <c r="H124" i="12"/>
  <c r="H122" i="12"/>
  <c r="H120" i="12"/>
  <c r="H114" i="12"/>
  <c r="H113" i="12"/>
  <c r="H112" i="12"/>
  <c r="H111" i="12"/>
  <c r="H110" i="12"/>
  <c r="H108" i="12"/>
  <c r="H62" i="12"/>
  <c r="H61" i="12"/>
  <c r="H60" i="12"/>
  <c r="H59" i="12"/>
  <c r="H58" i="12"/>
  <c r="H57" i="12"/>
  <c r="H56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0" i="12"/>
  <c r="H29" i="12"/>
  <c r="H21" i="3"/>
  <c r="H13" i="12"/>
  <c r="H96" i="2"/>
  <c r="H93" i="2"/>
  <c r="H92" i="2"/>
  <c r="H91" i="2"/>
  <c r="H88" i="2"/>
  <c r="H87" i="2"/>
  <c r="H86" i="2"/>
  <c r="H85" i="2"/>
  <c r="H72" i="2"/>
  <c r="H70" i="2"/>
  <c r="H68" i="3"/>
  <c r="H75" i="2"/>
  <c r="H74" i="2"/>
  <c r="H64" i="2"/>
  <c r="H63" i="2"/>
  <c r="H62" i="2"/>
  <c r="H61" i="2"/>
  <c r="H60" i="2"/>
  <c r="H58" i="2"/>
  <c r="H54" i="2"/>
  <c r="H52" i="2"/>
  <c r="H51" i="2"/>
  <c r="H48" i="2"/>
  <c r="H47" i="2"/>
  <c r="H46" i="2"/>
  <c r="H45" i="2"/>
  <c r="H27" i="2"/>
  <c r="H26" i="2"/>
  <c r="H20" i="2"/>
  <c r="H19" i="2"/>
  <c r="H13" i="2"/>
  <c r="H97" i="3"/>
  <c r="H92" i="3"/>
  <c r="H89" i="3"/>
  <c r="H87" i="3"/>
  <c r="H74" i="3"/>
  <c r="H73" i="3"/>
  <c r="H71" i="3"/>
  <c r="H56" i="3"/>
  <c r="H42" i="3"/>
  <c r="H39" i="3"/>
  <c r="H38" i="3"/>
  <c r="H37" i="3"/>
  <c r="H32" i="3"/>
  <c r="H31" i="3"/>
  <c r="H28" i="3"/>
  <c r="H13" i="3"/>
  <c r="H96" i="3"/>
  <c r="H88" i="3"/>
  <c r="H84" i="3"/>
  <c r="H83" i="3"/>
  <c r="H82" i="3"/>
  <c r="H81" i="3"/>
  <c r="H70" i="3"/>
  <c r="H66" i="3"/>
  <c r="H60" i="3"/>
  <c r="H59" i="3"/>
  <c r="H58" i="3"/>
  <c r="H57" i="3"/>
  <c r="H54" i="3"/>
  <c r="H47" i="3"/>
  <c r="H44" i="3"/>
  <c r="H43" i="3"/>
  <c r="H41" i="3"/>
  <c r="H36" i="3"/>
  <c r="H34" i="3"/>
  <c r="H33" i="3"/>
  <c r="H29" i="3"/>
  <c r="H25" i="3"/>
  <c r="H24" i="3"/>
  <c r="H16" i="3"/>
  <c r="H20" i="3"/>
  <c r="H15" i="3"/>
  <c r="H151" i="12"/>
  <c r="H150" i="12"/>
  <c r="H104" i="12"/>
  <c r="H102" i="12"/>
  <c r="H101" i="12"/>
  <c r="H100" i="12"/>
  <c r="H98" i="12"/>
  <c r="H97" i="12"/>
  <c r="H96" i="12"/>
  <c r="H94" i="12"/>
  <c r="H92" i="12"/>
  <c r="H93" i="12"/>
  <c r="H91" i="12"/>
  <c r="H90" i="12"/>
  <c r="H88" i="12"/>
  <c r="H87" i="12"/>
  <c r="H86" i="12"/>
  <c r="H85" i="12"/>
  <c r="H84" i="12"/>
  <c r="H83" i="12"/>
  <c r="H82" i="12"/>
  <c r="H81" i="12"/>
  <c r="H80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53" i="12"/>
  <c r="H33" i="12"/>
  <c r="H28" i="12"/>
  <c r="H27" i="12"/>
  <c r="H26" i="12"/>
  <c r="H25" i="12"/>
  <c r="H24" i="12"/>
  <c r="H23" i="12"/>
  <c r="H16" i="12"/>
  <c r="H20" i="12"/>
  <c r="H22" i="12"/>
  <c r="H21" i="12"/>
  <c r="H19" i="12"/>
  <c r="H15" i="12"/>
  <c r="H14" i="12"/>
  <c r="H100" i="2"/>
  <c r="H99" i="2"/>
  <c r="H78" i="2"/>
  <c r="H77" i="2"/>
  <c r="H43" i="2"/>
  <c r="H42" i="2"/>
  <c r="H41" i="2"/>
  <c r="H40" i="2"/>
  <c r="H35" i="2"/>
  <c r="H34" i="2"/>
  <c r="H33" i="2"/>
  <c r="H32" i="2"/>
  <c r="H31" i="2"/>
  <c r="H30" i="2"/>
  <c r="H16" i="2"/>
  <c r="H23" i="2"/>
  <c r="H22" i="2"/>
  <c r="H21" i="2"/>
  <c r="H15" i="2"/>
  <c r="H267" i="13"/>
  <c r="H265" i="13"/>
  <c r="H264" i="13"/>
  <c r="H263" i="13"/>
  <c r="H261" i="13"/>
  <c r="H260" i="13"/>
  <c r="H259" i="13"/>
  <c r="H258" i="13"/>
  <c r="H251" i="13"/>
  <c r="H250" i="13"/>
  <c r="H249" i="13"/>
  <c r="H248" i="13"/>
  <c r="H247" i="13"/>
  <c r="H246" i="13"/>
  <c r="H245" i="13"/>
  <c r="H244" i="13"/>
  <c r="H243" i="13"/>
  <c r="H242" i="13"/>
  <c r="H241" i="13"/>
  <c r="H240" i="13"/>
  <c r="H239" i="13"/>
  <c r="H238" i="13"/>
  <c r="H237" i="13"/>
  <c r="H236" i="13"/>
  <c r="H235" i="13"/>
  <c r="H234" i="13"/>
  <c r="H233" i="13"/>
  <c r="H232" i="13"/>
  <c r="H229" i="13"/>
  <c r="H228" i="13"/>
  <c r="H227" i="13"/>
  <c r="H226" i="13"/>
  <c r="H225" i="13"/>
  <c r="H224" i="13"/>
  <c r="H223" i="13"/>
  <c r="H222" i="13"/>
  <c r="H221" i="13"/>
  <c r="H220" i="13"/>
  <c r="H219" i="13"/>
  <c r="H218" i="13"/>
  <c r="H217" i="13"/>
  <c r="H214" i="13"/>
  <c r="H213" i="13"/>
  <c r="H212" i="13"/>
  <c r="H211" i="13"/>
  <c r="H210" i="13"/>
  <c r="H209" i="13"/>
  <c r="H208" i="13"/>
  <c r="H207" i="13"/>
  <c r="H206" i="13"/>
  <c r="H205" i="13"/>
  <c r="H199" i="13"/>
  <c r="H198" i="13"/>
  <c r="H197" i="13"/>
  <c r="H196" i="13"/>
  <c r="H195" i="13"/>
  <c r="H194" i="13"/>
  <c r="H193" i="13"/>
  <c r="H192" i="13"/>
  <c r="H188" i="13"/>
  <c r="H187" i="13"/>
  <c r="H186" i="13"/>
  <c r="H185" i="13"/>
  <c r="H184" i="13"/>
  <c r="H183" i="13"/>
  <c r="H182" i="13"/>
  <c r="H181" i="13"/>
  <c r="H180" i="13"/>
  <c r="H179" i="13"/>
  <c r="H178" i="13"/>
  <c r="H177" i="13"/>
  <c r="H176" i="13"/>
  <c r="H175" i="13"/>
  <c r="H174" i="13"/>
  <c r="H173" i="13"/>
  <c r="H172" i="13"/>
  <c r="H171" i="13"/>
  <c r="H170" i="13"/>
  <c r="H169" i="13"/>
  <c r="H168" i="13"/>
  <c r="H167" i="13"/>
  <c r="H166" i="13"/>
  <c r="H165" i="13"/>
  <c r="H164" i="13"/>
  <c r="H163" i="13"/>
  <c r="H162" i="13"/>
  <c r="H161" i="13"/>
  <c r="H160" i="13"/>
  <c r="H159" i="13"/>
  <c r="H158" i="13"/>
  <c r="H157" i="13"/>
  <c r="H156" i="13"/>
  <c r="H155" i="13"/>
  <c r="H154" i="13"/>
  <c r="H153" i="13"/>
  <c r="H152" i="13"/>
  <c r="H151" i="13"/>
  <c r="H150" i="13"/>
  <c r="H149" i="13"/>
  <c r="H148" i="13"/>
  <c r="H147" i="13"/>
  <c r="H144" i="13"/>
  <c r="H143" i="13"/>
  <c r="H142" i="13"/>
  <c r="H141" i="13"/>
  <c r="H140" i="13"/>
  <c r="H139" i="13"/>
  <c r="H138" i="13"/>
  <c r="H137" i="13"/>
  <c r="H136" i="13"/>
  <c r="H135" i="13"/>
  <c r="H134" i="13"/>
  <c r="H133" i="13"/>
  <c r="H132" i="13"/>
  <c r="H131" i="13"/>
  <c r="H130" i="13"/>
  <c r="H129" i="13"/>
  <c r="H128" i="13"/>
  <c r="H127" i="13"/>
  <c r="H126" i="13"/>
  <c r="H125" i="13"/>
  <c r="H124" i="13"/>
  <c r="H123" i="13"/>
  <c r="H122" i="13"/>
  <c r="H121" i="13"/>
  <c r="H120" i="13"/>
  <c r="H119" i="13"/>
  <c r="H116" i="13"/>
  <c r="H115" i="13"/>
  <c r="H114" i="13"/>
  <c r="H113" i="13"/>
  <c r="H111" i="13"/>
  <c r="H110" i="13"/>
  <c r="H109" i="13"/>
  <c r="H108" i="13"/>
  <c r="H106" i="13"/>
  <c r="H105" i="13"/>
  <c r="H104" i="13"/>
  <c r="H103" i="13"/>
  <c r="H102" i="13"/>
  <c r="H101" i="13"/>
  <c r="H100" i="13"/>
  <c r="H99" i="13"/>
  <c r="H97" i="13"/>
  <c r="H96" i="13"/>
  <c r="H95" i="13"/>
  <c r="H94" i="13"/>
  <c r="H93" i="13"/>
  <c r="H92" i="13"/>
  <c r="H91" i="13"/>
  <c r="H90" i="13"/>
  <c r="H89" i="13"/>
  <c r="H88" i="13"/>
  <c r="H86" i="13"/>
  <c r="H85" i="13"/>
  <c r="H84" i="13"/>
  <c r="H83" i="13"/>
  <c r="H82" i="13"/>
  <c r="H81" i="13"/>
  <c r="H80" i="13"/>
  <c r="H79" i="13"/>
  <c r="H78" i="13"/>
  <c r="H77" i="13"/>
  <c r="H76" i="13"/>
  <c r="H75" i="13"/>
  <c r="H74" i="13"/>
  <c r="H73" i="13"/>
  <c r="H71" i="13"/>
  <c r="H70" i="13"/>
  <c r="H69" i="13"/>
  <c r="H68" i="13"/>
  <c r="H67" i="13"/>
  <c r="H66" i="13"/>
  <c r="H64" i="13"/>
  <c r="H61" i="13"/>
  <c r="H60" i="13"/>
  <c r="H59" i="13"/>
  <c r="H58" i="13"/>
  <c r="H57" i="13"/>
  <c r="H56" i="13"/>
  <c r="H55" i="13"/>
  <c r="H54" i="13"/>
  <c r="H53" i="13"/>
  <c r="H52" i="13"/>
  <c r="H50" i="13"/>
  <c r="H49" i="13"/>
  <c r="H48" i="13"/>
  <c r="H47" i="13"/>
  <c r="H46" i="13"/>
  <c r="H45" i="13"/>
  <c r="H44" i="13"/>
  <c r="H43" i="13"/>
  <c r="H42" i="13"/>
  <c r="H41" i="13"/>
  <c r="H40" i="13"/>
  <c r="H39" i="13"/>
  <c r="H38" i="13"/>
  <c r="H37" i="13"/>
  <c r="H36" i="13"/>
  <c r="H35" i="13"/>
  <c r="H34" i="13"/>
  <c r="H33" i="13"/>
  <c r="H32" i="13"/>
  <c r="H31" i="13"/>
  <c r="H30" i="13"/>
  <c r="H28" i="13"/>
  <c r="H27" i="13"/>
  <c r="H26" i="13"/>
  <c r="H25" i="13"/>
  <c r="H24" i="13"/>
  <c r="H23" i="13"/>
  <c r="H22" i="13"/>
  <c r="H20" i="13"/>
  <c r="H19" i="13"/>
  <c r="H18" i="13"/>
  <c r="H17" i="13"/>
  <c r="H15" i="13"/>
  <c r="H14" i="13"/>
  <c r="H13" i="13"/>
  <c r="H14" i="2"/>
  <c r="J128" i="12" l="1"/>
  <c r="J154" i="12" s="1"/>
  <c r="J151" i="12"/>
  <c r="J153" i="12" s="1"/>
  <c r="J78" i="2"/>
  <c r="J103" i="2" s="1"/>
  <c r="J100" i="2"/>
  <c r="J97" i="3"/>
  <c r="J229" i="13"/>
  <c r="J270" i="13" s="1"/>
  <c r="J267" i="13"/>
  <c r="G12" i="12" l="1"/>
  <c r="H12" i="12" s="1"/>
  <c r="J155" i="12" s="1"/>
  <c r="J156" i="12" s="1"/>
  <c r="G12" i="2"/>
  <c r="H12" i="2" s="1"/>
  <c r="J102" i="2"/>
  <c r="J99" i="3"/>
  <c r="G12" i="3"/>
  <c r="H12" i="3" s="1"/>
  <c r="G12" i="13"/>
  <c r="H12" i="13" s="1"/>
  <c r="J269" i="13"/>
  <c r="J104" i="2" l="1"/>
  <c r="J157" i="12"/>
  <c r="L155" i="12"/>
  <c r="H48" i="3"/>
  <c r="H14" i="3"/>
  <c r="L104" i="2"/>
  <c r="L271" i="13"/>
  <c r="J271" i="13"/>
  <c r="J272" i="13" l="1"/>
  <c r="J273" i="13" s="1"/>
  <c r="J105" i="2"/>
  <c r="J106" i="2" s="1"/>
  <c r="H4" i="12"/>
  <c r="H4" i="2"/>
  <c r="H4" i="13" l="1"/>
  <c r="H19" i="3" l="1"/>
  <c r="H50" i="3"/>
  <c r="J74" i="3" l="1"/>
  <c r="J100" i="3" l="1"/>
  <c r="J101" i="3" s="1"/>
  <c r="J102" i="3" l="1"/>
  <c r="J103" i="3" s="1"/>
  <c r="H4" i="3"/>
</calcChain>
</file>

<file path=xl/sharedStrings.xml><?xml version="1.0" encoding="utf-8"?>
<sst xmlns="http://schemas.openxmlformats.org/spreadsheetml/2006/main" count="1575" uniqueCount="723">
  <si>
    <t>TIP No.</t>
  </si>
  <si>
    <t>Route</t>
  </si>
  <si>
    <t>From</t>
  </si>
  <si>
    <t>Typical Section</t>
  </si>
  <si>
    <t>Prepared By:</t>
  </si>
  <si>
    <t>Requested By:</t>
  </si>
  <si>
    <t>Line Item</t>
  </si>
  <si>
    <t>Des</t>
  </si>
  <si>
    <t>Sec No.</t>
  </si>
  <si>
    <t>Description</t>
  </si>
  <si>
    <t>Quantity</t>
  </si>
  <si>
    <t>Unit</t>
  </si>
  <si>
    <t>Price</t>
  </si>
  <si>
    <t>Amount</t>
  </si>
  <si>
    <t>Contract Cost</t>
  </si>
  <si>
    <t>Construction Cost</t>
  </si>
  <si>
    <t>CONSTR. COST</t>
  </si>
  <si>
    <t>Miles</t>
  </si>
  <si>
    <t>Erosion Control</t>
  </si>
  <si>
    <t>Traffic Control</t>
  </si>
  <si>
    <t>SY</t>
  </si>
  <si>
    <t>LF</t>
  </si>
  <si>
    <t>Acres</t>
  </si>
  <si>
    <t>Clearing and Grubbing</t>
  </si>
  <si>
    <t>Earthwork</t>
  </si>
  <si>
    <t>CY</t>
  </si>
  <si>
    <t>Fine Grading</t>
  </si>
  <si>
    <t>Subgrade Stabilization</t>
  </si>
  <si>
    <t>Acre</t>
  </si>
  <si>
    <t>Tons</t>
  </si>
  <si>
    <t>Each</t>
  </si>
  <si>
    <t>LS</t>
  </si>
  <si>
    <t>8" Aggregate Base Course</t>
  </si>
  <si>
    <t>SF</t>
  </si>
  <si>
    <t>Undercut Excavation</t>
  </si>
  <si>
    <t>2'-6" Concrete Curb and Gutter</t>
  </si>
  <si>
    <t>Guardrail</t>
  </si>
  <si>
    <t xml:space="preserve">Utility Construction </t>
  </si>
  <si>
    <t>Relocate Existing Water Line</t>
  </si>
  <si>
    <t>Relocate Existing Sewer Line</t>
  </si>
  <si>
    <t>Lgth</t>
  </si>
  <si>
    <t>New RR Signal with Gates</t>
  </si>
  <si>
    <t>4" Concrete Sidewalk both sides</t>
  </si>
  <si>
    <t>1'-6" Concrete Curb and Gutter</t>
  </si>
  <si>
    <t>Rubber Railroad Crossing</t>
  </si>
  <si>
    <t>Supplemental Clearing and Grubbing</t>
  </si>
  <si>
    <t>Unclassified Excavation</t>
  </si>
  <si>
    <t>Borrow Excavation</t>
  </si>
  <si>
    <t>6" Concrete Driveways</t>
  </si>
  <si>
    <t>Concrete Wheelchair Ramps</t>
  </si>
  <si>
    <t>Steel Beam Guardrail</t>
  </si>
  <si>
    <t>Additional Guardrail Posts</t>
  </si>
  <si>
    <t>Guardrail Anchor, Type CAT-1</t>
  </si>
  <si>
    <t>Remove Existing Guardrail</t>
  </si>
  <si>
    <t>Class IV Subgrade Stabilization</t>
  </si>
  <si>
    <t>Drainage ditch Excavation</t>
  </si>
  <si>
    <t>Berm Ditch Construction</t>
  </si>
  <si>
    <t>Breaking of Existing Asphalt Pavement</t>
  </si>
  <si>
    <t>Select Granular Material</t>
  </si>
  <si>
    <t>18" Side Drain Pipe</t>
  </si>
  <si>
    <t>24" Side Drain Pipe</t>
  </si>
  <si>
    <t>Pipe Removal</t>
  </si>
  <si>
    <t>Endwalls</t>
  </si>
  <si>
    <t>Pipe Collars</t>
  </si>
  <si>
    <t>Pipe Plugs</t>
  </si>
  <si>
    <t>Masonry Drainage Structures</t>
  </si>
  <si>
    <t>Frame w/Grate and Hood 840.03 Type E</t>
  </si>
  <si>
    <t>Frame w/Grate and Hood 840.03 Type F</t>
  </si>
  <si>
    <t>Frame w/Grate and Hood 840.03 Type G</t>
  </si>
  <si>
    <t>Frame and Grates, 840.16</t>
  </si>
  <si>
    <t>Frame w / Two Grates, 840.24</t>
  </si>
  <si>
    <t>Frame with Cover, 840.54</t>
  </si>
  <si>
    <t>Conc Apron for Catch Basin</t>
  </si>
  <si>
    <t>Conc Apron for Drop Inlet</t>
  </si>
  <si>
    <t>4' Concrete Paved Ditch</t>
  </si>
  <si>
    <t>5" Mono. Islands (Surface Mounted)</t>
  </si>
  <si>
    <t>Adjustment of Manholes</t>
  </si>
  <si>
    <t>Adjustment of Meter and Valve Boxes</t>
  </si>
  <si>
    <t>Remove and Reset Existing Fence</t>
  </si>
  <si>
    <t>Plain Rip Rap, Class I</t>
  </si>
  <si>
    <t>Plain Rip Rap, Class B</t>
  </si>
  <si>
    <t>Ton</t>
  </si>
  <si>
    <t>Roadway</t>
  </si>
  <si>
    <t>Strs &amp; Util</t>
  </si>
  <si>
    <t>Pavement Widening</t>
  </si>
  <si>
    <t>New Pavement</t>
  </si>
  <si>
    <t>Pavement Resurfacing</t>
  </si>
  <si>
    <t>_._"Average Asphalt Wedging</t>
  </si>
  <si>
    <t>___ Miles</t>
  </si>
  <si>
    <t>____Miles</t>
  </si>
  <si>
    <t>____ Mi.</t>
  </si>
  <si>
    <t>4" Concrete Sidewalk</t>
  </si>
  <si>
    <t>Traffic Signal (New)</t>
  </si>
  <si>
    <t>Diamond</t>
  </si>
  <si>
    <t>Half Clover</t>
  </si>
  <si>
    <t>SPUI</t>
  </si>
  <si>
    <t>Flyover</t>
  </si>
  <si>
    <t>Fencing</t>
  </si>
  <si>
    <t>Woven Wire</t>
  </si>
  <si>
    <t>Chain Link</t>
  </si>
  <si>
    <t>Other………………………</t>
  </si>
  <si>
    <t>Date</t>
  </si>
  <si>
    <t>Traffic Signals (New)</t>
  </si>
  <si>
    <t>Traffic Signals (Upgrade)</t>
  </si>
  <si>
    <t>Retaining Walls</t>
  </si>
  <si>
    <t xml:space="preserve">County:  </t>
  </si>
  <si>
    <t>Woven Wire Fence</t>
  </si>
  <si>
    <t>Describe the ML Typical Section</t>
  </si>
  <si>
    <t>…………............…..</t>
  </si>
  <si>
    <t>Priced By:</t>
  </si>
  <si>
    <t>County:</t>
  </si>
  <si>
    <t xml:space="preserve">0000400000-N </t>
  </si>
  <si>
    <t>CONSTRUCTION SURVEYING</t>
  </si>
  <si>
    <t xml:space="preserve">0001000000-E </t>
  </si>
  <si>
    <t>CLEARING &amp; GRUBBING .. ACRE(S)</t>
  </si>
  <si>
    <t>AC</t>
  </si>
  <si>
    <t xml:space="preserve">0008000000-E </t>
  </si>
  <si>
    <t>SUPPLEMENTARY CLEARING &amp; GRUBBING</t>
  </si>
  <si>
    <t xml:space="preserve">0022000000-E </t>
  </si>
  <si>
    <t>UNCLASSIFIED EXCAVATION</t>
  </si>
  <si>
    <t>0028000000-N</t>
  </si>
  <si>
    <t>TYPE I STANDARD APPROACH FILL</t>
  </si>
  <si>
    <t xml:space="preserve">0036000000-E </t>
  </si>
  <si>
    <t>UNDERCUT EXCAVATION</t>
  </si>
  <si>
    <t xml:space="preserve">0106000000-E </t>
  </si>
  <si>
    <t>BORROW EXCAVATION</t>
  </si>
  <si>
    <t xml:space="preserve">0134000000-E </t>
  </si>
  <si>
    <t>DRAINAGE DITCH EXCAVATION</t>
  </si>
  <si>
    <t xml:space="preserve">0141000000-E </t>
  </si>
  <si>
    <t>BERM DITCH CONSTRUCTION</t>
  </si>
  <si>
    <t xml:space="preserve">0156000000-E </t>
  </si>
  <si>
    <t>REMOVAL OF EXISTING ASPHALT PAVEMENT</t>
  </si>
  <si>
    <t xml:space="preserve">0177000000-E </t>
  </si>
  <si>
    <t>BREAKING OF EXISTING ASPHALT PAVEMENT</t>
  </si>
  <si>
    <t xml:space="preserve">0195000000-E </t>
  </si>
  <si>
    <t>SELECT GRANULAR MATERIAL</t>
  </si>
  <si>
    <t xml:space="preserve">0196000000-E </t>
  </si>
  <si>
    <t>GEOTEXTILE FOR SOIL STABILIZATION</t>
  </si>
  <si>
    <t xml:space="preserve">0199000000-E </t>
  </si>
  <si>
    <t>TEMPORARY SHORING</t>
  </si>
  <si>
    <t xml:space="preserve">0318000000-E </t>
  </si>
  <si>
    <t>FOUNDATION CONDITIONING MATERIAL, MINOR STRUCTURES</t>
  </si>
  <si>
    <t>TON</t>
  </si>
  <si>
    <t xml:space="preserve">0320000000-E </t>
  </si>
  <si>
    <t>FOUNDATION CONDITIONING GEOTEXTILE</t>
  </si>
  <si>
    <t xml:space="preserve">0335200000-E </t>
  </si>
  <si>
    <t>15" DRAINAGE PIPE</t>
  </si>
  <si>
    <t xml:space="preserve">0335300000-E </t>
  </si>
  <si>
    <t>18" DRAINAGE PIPE</t>
  </si>
  <si>
    <t xml:space="preserve">0335400000-E </t>
  </si>
  <si>
    <t>24" DRAINAGE PIPE</t>
  </si>
  <si>
    <t xml:space="preserve">0335500000-E </t>
  </si>
  <si>
    <t>30" DRAINAGE PIPE</t>
  </si>
  <si>
    <t xml:space="preserve">0335850000-E </t>
  </si>
  <si>
    <t>15" DRAINAGE PIPE ELBOWS</t>
  </si>
  <si>
    <t xml:space="preserve">EA  </t>
  </si>
  <si>
    <t>18" DRAINAGE PIPE ELBOWS</t>
  </si>
  <si>
    <t>0343000000-E</t>
  </si>
  <si>
    <t>15" SIDE DRAIN PIPE</t>
  </si>
  <si>
    <t>0344000000-E</t>
  </si>
  <si>
    <t>18" SIDE DRAIN PIPE</t>
  </si>
  <si>
    <t>0345000000-E</t>
  </si>
  <si>
    <t>24" SIDE DRAIN PIPE</t>
  </si>
  <si>
    <t xml:space="preserve">0366000000-E </t>
  </si>
  <si>
    <t>15" RC PIPE CULVERTS, CLASS   III</t>
  </si>
  <si>
    <t xml:space="preserve">0372000000-E </t>
  </si>
  <si>
    <t>18" RC PIPE CULVERTS, CLASS   III</t>
  </si>
  <si>
    <t xml:space="preserve">0378000000-E </t>
  </si>
  <si>
    <t>24" RC PIPE CULVERTS, CLASS   III</t>
  </si>
  <si>
    <t xml:space="preserve">0384000000-E </t>
  </si>
  <si>
    <t>30" RC PIPE CULVERTS, CLASS   III</t>
  </si>
  <si>
    <t xml:space="preserve">0390000000-E </t>
  </si>
  <si>
    <t>36" RC PIPE CULVERTS, CLASS   III</t>
  </si>
  <si>
    <t xml:space="preserve">0448200000-E </t>
  </si>
  <si>
    <t>15" RC PIPE CULVERTS, CLASS IV</t>
  </si>
  <si>
    <t xml:space="preserve">0448400000-E </t>
  </si>
  <si>
    <t>24" RC PIPE CULVERTS, CLASS IV</t>
  </si>
  <si>
    <t xml:space="preserve">0448500000-E </t>
  </si>
  <si>
    <t>30" RC PIPE CULVERTS, CLASS IV</t>
  </si>
  <si>
    <t xml:space="preserve">0448600000-E </t>
  </si>
  <si>
    <t>36" RC PIPE CULVERTS, CLASS IV</t>
  </si>
  <si>
    <t>0995000000-E</t>
  </si>
  <si>
    <t>PIPE REMOVAL</t>
  </si>
  <si>
    <t>1011000000-N</t>
  </si>
  <si>
    <t>FINE GRADING</t>
  </si>
  <si>
    <t xml:space="preserve">1099700000-E </t>
  </si>
  <si>
    <t>CLASS IV SUBGRADE STABILIZATION</t>
  </si>
  <si>
    <t xml:space="preserve">TON </t>
  </si>
  <si>
    <t xml:space="preserve">1121000000-E </t>
  </si>
  <si>
    <t>AGGREGATE BASE COURSE</t>
  </si>
  <si>
    <t xml:space="preserve">1297000000-E </t>
  </si>
  <si>
    <t xml:space="preserve">SY  </t>
  </si>
  <si>
    <t xml:space="preserve">1330000000-E </t>
  </si>
  <si>
    <t>INCIDENTAL MILLING</t>
  </si>
  <si>
    <t>1491000000-E</t>
  </si>
  <si>
    <t>ASPHALT CONC BASE COURSE, TYPE B25.0C</t>
  </si>
  <si>
    <t>1503000000-E</t>
  </si>
  <si>
    <t>ASPHALT CONC INTERMEDIATE COURSE, TYPE I19.0C</t>
  </si>
  <si>
    <t>1519000000-E</t>
  </si>
  <si>
    <t>ASPHALT CONC SURFACE COURSE, TYPE S9.5B</t>
  </si>
  <si>
    <t>1523000000-E</t>
  </si>
  <si>
    <t>ASPHALT CONC SURFACE COURSE, TYPE S9.5C</t>
  </si>
  <si>
    <t>1575000000-E</t>
  </si>
  <si>
    <t>ASPHALT BINDER FOR PLANT MIX</t>
  </si>
  <si>
    <t>1693000000-E</t>
  </si>
  <si>
    <t>ASPHALT PLANT MIX, PAVEMENT REPAIR</t>
  </si>
  <si>
    <t xml:space="preserve">2022000000-E </t>
  </si>
  <si>
    <t>SUBDRAIN EXCAVATION</t>
  </si>
  <si>
    <t xml:space="preserve">CY  </t>
  </si>
  <si>
    <t xml:space="preserve">2026000000-E </t>
  </si>
  <si>
    <t>GEOTEXTILE FOR SUBSURFACE DRAINS</t>
  </si>
  <si>
    <t xml:space="preserve">2036000000-E </t>
  </si>
  <si>
    <t>SUBDRAIN COARSE AGGREGATE</t>
  </si>
  <si>
    <t xml:space="preserve">2044000000-E </t>
  </si>
  <si>
    <t>6" PERFORATED SUBDRAIN PIPE</t>
  </si>
  <si>
    <t xml:space="preserve">LF  </t>
  </si>
  <si>
    <t xml:space="preserve">2070000000-N </t>
  </si>
  <si>
    <t>SUBDRAIN PIPE OUTLET</t>
  </si>
  <si>
    <t xml:space="preserve">2077000000-E </t>
  </si>
  <si>
    <t>6" OUTLET PIPE</t>
  </si>
  <si>
    <t>2209000000-E</t>
  </si>
  <si>
    <t>ENDWALLS</t>
  </si>
  <si>
    <t>2253000000-E</t>
  </si>
  <si>
    <t>PIPE COLLARS</t>
  </si>
  <si>
    <t>2264000000-E</t>
  </si>
  <si>
    <t>PIPE PLUGS</t>
  </si>
  <si>
    <t xml:space="preserve">2275000000-E </t>
  </si>
  <si>
    <t>FLOWABLE FILL</t>
  </si>
  <si>
    <t>2286000000-N</t>
  </si>
  <si>
    <t>MASONRY DRAINAGE STRUCTURES</t>
  </si>
  <si>
    <t>EA</t>
  </si>
  <si>
    <t xml:space="preserve">2308000000-E </t>
  </si>
  <si>
    <t xml:space="preserve">2364000000-N </t>
  </si>
  <si>
    <t>FRAME WITH TWO GRATES, STD 840.16</t>
  </si>
  <si>
    <t xml:space="preserve">2364200000-N </t>
  </si>
  <si>
    <t>FRAME WITH TWO GRATES, STD 840.20</t>
  </si>
  <si>
    <t xml:space="preserve">2366000000-N </t>
  </si>
  <si>
    <t>FRAME WITH TWO GRATES, STD 840.24</t>
  </si>
  <si>
    <t>2374000000-N</t>
  </si>
  <si>
    <t>FRAME WITH GRATE &amp; HOOD, STD 840.03, TYPE E</t>
  </si>
  <si>
    <t>FRAME WITH GRATE &amp; HOOD, STD 840.03, TYPE F</t>
  </si>
  <si>
    <t>FRAME WITH GRATE &amp; HOOD, STD 840.03, TYPE G</t>
  </si>
  <si>
    <t xml:space="preserve">2396000000-N </t>
  </si>
  <si>
    <t>FRAME WITH COVER, STD 840.54</t>
  </si>
  <si>
    <t xml:space="preserve">2451000000-N </t>
  </si>
  <si>
    <t>CONCRETE TRANSITIONAL SECTION FOR DROP INLET</t>
  </si>
  <si>
    <t>2542000000-E</t>
  </si>
  <si>
    <t>1'-6" CONCRETE CURB &amp; GUTTER</t>
  </si>
  <si>
    <t>2549000000-E</t>
  </si>
  <si>
    <t>2'-6" CONCRETE CURB &amp; GUTTER</t>
  </si>
  <si>
    <t>2591000000-E</t>
  </si>
  <si>
    <t>4" CONCRETE SIDEWALK</t>
  </si>
  <si>
    <t>2605000000-N</t>
  </si>
  <si>
    <t>CONCRETE CURB RAMPS</t>
  </si>
  <si>
    <t>2612000000-E</t>
  </si>
  <si>
    <t>6" CONCRETE DRIVEWAY</t>
  </si>
  <si>
    <t>2619000000-E</t>
  </si>
  <si>
    <t>4" CONCRETE PAVED DITCH</t>
  </si>
  <si>
    <t>2647000000-E</t>
  </si>
  <si>
    <t>5" MONOLITHIC CONCRETE ISLANDS (SURFACE MOUNTED)</t>
  </si>
  <si>
    <t xml:space="preserve">2655000000-E </t>
  </si>
  <si>
    <t>5" MONOLITHIC CONCRETE ISLANDS (KEYED IN)</t>
  </si>
  <si>
    <t>2830000000-N</t>
  </si>
  <si>
    <t>ADJUSTMENT OF MANHOLES</t>
  </si>
  <si>
    <t>2845000000-N</t>
  </si>
  <si>
    <t>ADJUSTMENT OF METER BOXES OR VALVE BOXES</t>
  </si>
  <si>
    <t xml:space="preserve">2724000000-E </t>
  </si>
  <si>
    <t>PRECAST REINFORCED CONCRETE BARRIER, SINGLE FACED</t>
  </si>
  <si>
    <t xml:space="preserve">3001000000-N </t>
  </si>
  <si>
    <t>IMPACT ATTENUATOR UNITS, TYPE TL-3</t>
  </si>
  <si>
    <t xml:space="preserve">3030000000-E </t>
  </si>
  <si>
    <t>STEEL BEAM GUARDRAIL</t>
  </si>
  <si>
    <t xml:space="preserve">3210000000-N </t>
  </si>
  <si>
    <t>GUARDRAIL END UNITS, TYPE CAT-1</t>
  </si>
  <si>
    <t>3215000000-N</t>
  </si>
  <si>
    <t>GUARDRAIL ANCHOR UNITS, TYPE  III</t>
  </si>
  <si>
    <t xml:space="preserve">3287000000-N </t>
  </si>
  <si>
    <t>GUARDRAIL END UNITS, TYPE TL-3</t>
  </si>
  <si>
    <t xml:space="preserve">3317000000-N </t>
  </si>
  <si>
    <t>GUARDRAIL ANCHOR UNITS, TYPE  B-77</t>
  </si>
  <si>
    <t>3360000000-E</t>
  </si>
  <si>
    <t>REMOVE EXISTING GUARDRAIL</t>
  </si>
  <si>
    <t xml:space="preserve">3503000000-E </t>
  </si>
  <si>
    <t>WOVEN WIRE FENCE, 47" FABRIC</t>
  </si>
  <si>
    <t xml:space="preserve">3509000000-E </t>
  </si>
  <si>
    <t>4" TIMBER FENCE POSTS, 7'-6" LONG</t>
  </si>
  <si>
    <t xml:space="preserve">3515000000-E </t>
  </si>
  <si>
    <t>5" TIMBER FENCE POSTS, 8'-0" LONG</t>
  </si>
  <si>
    <t xml:space="preserve">3565000000-E </t>
  </si>
  <si>
    <t>DOUBLE GATES, 47" HIGH, 12' WIDE, 24' OPENING</t>
  </si>
  <si>
    <t xml:space="preserve">3628000000-E </t>
  </si>
  <si>
    <t>RIP RAP, CLASS I</t>
  </si>
  <si>
    <t xml:space="preserve">3635000000-E </t>
  </si>
  <si>
    <t>RIP RAP, CLASS II</t>
  </si>
  <si>
    <t xml:space="preserve">3649000000-E </t>
  </si>
  <si>
    <t>RIP RAP, CLASS B</t>
  </si>
  <si>
    <t xml:space="preserve">3656000000-E </t>
  </si>
  <si>
    <t>GEOTEXTILE FOR DRAINAGE</t>
  </si>
  <si>
    <t>EROSION CONTROL</t>
  </si>
  <si>
    <t xml:space="preserve">6000000000-E </t>
  </si>
  <si>
    <t>TEMPORARY SILT FENCE</t>
  </si>
  <si>
    <t xml:space="preserve">6006000000-E </t>
  </si>
  <si>
    <t>STONE FOR EROSION CONTROL, CLASS A</t>
  </si>
  <si>
    <t xml:space="preserve">6009000000-E </t>
  </si>
  <si>
    <t>STONE FOR EROSION CONTROL, CLASS B</t>
  </si>
  <si>
    <t xml:space="preserve">6012000000-E </t>
  </si>
  <si>
    <t>SEDIMENT CONTROL STONE</t>
  </si>
  <si>
    <t xml:space="preserve">6015000000-E </t>
  </si>
  <si>
    <t>TEMPORARY MULCHING</t>
  </si>
  <si>
    <t xml:space="preserve">ACR </t>
  </si>
  <si>
    <t xml:space="preserve">6018000000-E </t>
  </si>
  <si>
    <t>SEED FOR TEMPORARY SEEDING</t>
  </si>
  <si>
    <t xml:space="preserve">LB  </t>
  </si>
  <si>
    <t xml:space="preserve">6021000000-E </t>
  </si>
  <si>
    <t>FERTILIZER FOR TEMPORARY SEEDING</t>
  </si>
  <si>
    <t xml:space="preserve">6024000000-E </t>
  </si>
  <si>
    <t>TEMPORARY SLOPE DRAINS</t>
  </si>
  <si>
    <t xml:space="preserve">6029000000-E </t>
  </si>
  <si>
    <t>SAFETY FENCE</t>
  </si>
  <si>
    <t xml:space="preserve">6030000000-E </t>
  </si>
  <si>
    <t>SILT EXCAVATION</t>
  </si>
  <si>
    <t xml:space="preserve">6036000000-E </t>
  </si>
  <si>
    <t>MATTING FOR EROSION CONTROL</t>
  </si>
  <si>
    <t xml:space="preserve">6037000000-E </t>
  </si>
  <si>
    <t>COIR FIBER MAT</t>
  </si>
  <si>
    <t xml:space="preserve">6042000000-E </t>
  </si>
  <si>
    <t>1/4" HARDWARE CLOTH</t>
  </si>
  <si>
    <t xml:space="preserve">6070000000-N </t>
  </si>
  <si>
    <t>SPECIAL STILLING BASINS</t>
  </si>
  <si>
    <t xml:space="preserve">6071012000-E </t>
  </si>
  <si>
    <t>COIR FIBER WATTLE</t>
  </si>
  <si>
    <t xml:space="preserve">6071020000-E </t>
  </si>
  <si>
    <t>POLYACRYLAMIDE (PAM)</t>
  </si>
  <si>
    <t xml:space="preserve">6071030000-E </t>
  </si>
  <si>
    <t>COIR FIBER BAFFLE</t>
  </si>
  <si>
    <t xml:space="preserve">6084000000-E </t>
  </si>
  <si>
    <t>SEEDING &amp; MULCHING</t>
  </si>
  <si>
    <t xml:space="preserve">6087000000-E </t>
  </si>
  <si>
    <t>MOWING</t>
  </si>
  <si>
    <t xml:space="preserve">6090000000-E </t>
  </si>
  <si>
    <t>SEED FOR REPAIR SEEDING</t>
  </si>
  <si>
    <t xml:space="preserve">6093000000-E </t>
  </si>
  <si>
    <t>FERTILIZER FOR REPAIR SEEDING</t>
  </si>
  <si>
    <t xml:space="preserve">6096000000-E </t>
  </si>
  <si>
    <t>SEED FOR SUPPLEMENTAL SEEDING</t>
  </si>
  <si>
    <t xml:space="preserve">6108000000-E </t>
  </si>
  <si>
    <t>FERTILIZER TOPDRESSING</t>
  </si>
  <si>
    <t xml:space="preserve">6114500000-N </t>
  </si>
  <si>
    <t>SPECIALIZED HAND MOWING</t>
  </si>
  <si>
    <t xml:space="preserve">MHR </t>
  </si>
  <si>
    <t xml:space="preserve">6117000000-N </t>
  </si>
  <si>
    <t>RESPONSE FOR EROSION CONTROL</t>
  </si>
  <si>
    <t xml:space="preserve">6117500000-N </t>
  </si>
  <si>
    <t>CONCRETE WASHOUT STRUCTURE</t>
  </si>
  <si>
    <t>SIGNALS &amp; ITS</t>
  </si>
  <si>
    <t xml:space="preserve">7048500000-E </t>
  </si>
  <si>
    <t xml:space="preserve">7060000000-E </t>
  </si>
  <si>
    <t>SIGNAL CABLE</t>
  </si>
  <si>
    <t xml:space="preserve">7120000000-E </t>
  </si>
  <si>
    <t>VEHICLE SIGNAL HEAD (12", 3 SECTION)</t>
  </si>
  <si>
    <t>7132000000-E</t>
  </si>
  <si>
    <t>VEHICLE SIGNAL HEAD (12", 4 SECTION)</t>
  </si>
  <si>
    <t>7144000000-E</t>
  </si>
  <si>
    <t>VEHICLE SIGNAL HEAD (12", 5 SECTION)</t>
  </si>
  <si>
    <t xml:space="preserve">7252000000-E </t>
  </si>
  <si>
    <t>MESSENGER CABLE (1/4")</t>
  </si>
  <si>
    <t xml:space="preserve">7279000000-E </t>
  </si>
  <si>
    <t>TRACER WIRE</t>
  </si>
  <si>
    <t xml:space="preserve">7300000000-E </t>
  </si>
  <si>
    <t>UNPAVED TRENCHING (1, 2")</t>
  </si>
  <si>
    <t>UNPAVED TRENCHING (2, 2")</t>
  </si>
  <si>
    <t>7301000000-E</t>
  </si>
  <si>
    <t>DIRECTIONAL DRILL (1, 2")</t>
  </si>
  <si>
    <t xml:space="preserve">7324000000-N </t>
  </si>
  <si>
    <t>JUNCTION BOX (STANDARD SIZE)</t>
  </si>
  <si>
    <t>7348000000-N</t>
  </si>
  <si>
    <t>JUNCTION BOX (OVER-SIZED, HEAVY DUTY)</t>
  </si>
  <si>
    <t>7360000000-N</t>
  </si>
  <si>
    <t>WOOD POLE</t>
  </si>
  <si>
    <t xml:space="preserve">7372000000-N </t>
  </si>
  <si>
    <t>GUY ASSEMBLY</t>
  </si>
  <si>
    <t>7408000000-E</t>
  </si>
  <si>
    <t>1" RISER WITH WEATHERHEAD</t>
  </si>
  <si>
    <t>7432000000-E</t>
  </si>
  <si>
    <t>2" RISER WITH HEAT SHRINK TUBING</t>
  </si>
  <si>
    <t xml:space="preserve">7444000000-E </t>
  </si>
  <si>
    <t>INDUCTIVE LOOP SAWCUT</t>
  </si>
  <si>
    <t>7456000000-E</t>
  </si>
  <si>
    <t>LEAD-IN CABLE (14-2)</t>
  </si>
  <si>
    <t xml:space="preserve">7481000000-N </t>
  </si>
  <si>
    <t>SITE SURVEY</t>
  </si>
  <si>
    <t xml:space="preserve">7481200000-N </t>
  </si>
  <si>
    <t>LUMINAIRE ARM FOR VIDEO SYSTEM</t>
  </si>
  <si>
    <t>7481240000-N</t>
  </si>
  <si>
    <t>CAMERA WITHOUT INTERNAL LOOP  EMULATOR PROCESSING UNIT</t>
  </si>
  <si>
    <t>7481260000-N</t>
  </si>
  <si>
    <t>EXTERNAL LOOP EMULATOR PROCESSING UNIT</t>
  </si>
  <si>
    <t xml:space="preserve">7541000000-N </t>
  </si>
  <si>
    <t>MODIFY SPLICE ENCLOSURE</t>
  </si>
  <si>
    <t xml:space="preserve">7552000000-N </t>
  </si>
  <si>
    <t>INTERCONNECT CENTER</t>
  </si>
  <si>
    <t>7566000000-N</t>
  </si>
  <si>
    <t>DELINEATOR MARKER</t>
  </si>
  <si>
    <t xml:space="preserve">7575160000-E </t>
  </si>
  <si>
    <t>REMOVE EXISTING COMMUNICATIONSCABLE</t>
  </si>
  <si>
    <t>7576000000-N</t>
  </si>
  <si>
    <t>METAL STRAIN SIGNAL POLE</t>
  </si>
  <si>
    <t>7613000000-N</t>
  </si>
  <si>
    <t>SOIL TEST</t>
  </si>
  <si>
    <t xml:space="preserve">7614100000-E </t>
  </si>
  <si>
    <t>DRILLED PIER FOUNDATION</t>
  </si>
  <si>
    <t>7636000000-N</t>
  </si>
  <si>
    <t>SIGN FOR SIGNALS</t>
  </si>
  <si>
    <t xml:space="preserve">7642100000-N </t>
  </si>
  <si>
    <t>TYPE I POST WITH FOUNDATION</t>
  </si>
  <si>
    <t xml:space="preserve">7642200000-N </t>
  </si>
  <si>
    <t>TYPE II PEDESTAL WITH FOUNDATION</t>
  </si>
  <si>
    <t xml:space="preserve">7675000000-N </t>
  </si>
  <si>
    <t>LED BLANKOUT SIGN</t>
  </si>
  <si>
    <t>7684000000-N</t>
  </si>
  <si>
    <t>SIGNAL CABINET FOUNDATION</t>
  </si>
  <si>
    <t>7686000000-N</t>
  </si>
  <si>
    <t>CONDUIT ENTRANCE INTO EXISTING FOUNDATION</t>
  </si>
  <si>
    <t>7696000000-N</t>
  </si>
  <si>
    <t>CONTROLLERS WITH CABINET  (2070E, BASE MOUNTED)</t>
  </si>
  <si>
    <t>7744000000-N</t>
  </si>
  <si>
    <t>DETECTOR CARD (TYPE 170)</t>
  </si>
  <si>
    <t>7901000000-N</t>
  </si>
  <si>
    <t>CABINET BASE EXTENDER</t>
  </si>
  <si>
    <t xml:space="preserve">7980000000-N </t>
  </si>
  <si>
    <t>GENERIC SIGNAL ITEM DROP CABLE ASSEMBLY (6-FIBER)</t>
  </si>
  <si>
    <t>GENERIC SIGNAL ITEM RELOCATE EXISTING CCTV FIELD EQUIPMENT</t>
  </si>
  <si>
    <t xml:space="preserve">7990000000-E </t>
  </si>
  <si>
    <t>GENERIC SIGNAL ITEM BACK PULL COMMUNICATION CABLE</t>
  </si>
  <si>
    <t>GENERIC SIGNAL ITEM ETHERNET CABLE</t>
  </si>
  <si>
    <t>SIGNING</t>
  </si>
  <si>
    <t>Are there overhead signs?</t>
  </si>
  <si>
    <t xml:space="preserve">4060000000-E </t>
  </si>
  <si>
    <t>SUPPORTS, BREAKAWAY STEEL BEAM</t>
  </si>
  <si>
    <t xml:space="preserve">4072000000-E </t>
  </si>
  <si>
    <t>SUPPORTS, 3-LB STEEL U-CHANNEL</t>
  </si>
  <si>
    <t xml:space="preserve">4096000000-N </t>
  </si>
  <si>
    <t>SIGN ERECTION, TYPE D</t>
  </si>
  <si>
    <t xml:space="preserve">4102000000-N </t>
  </si>
  <si>
    <t>SIGN ERECTION, TYPE E</t>
  </si>
  <si>
    <t xml:space="preserve">4108000000-N </t>
  </si>
  <si>
    <t>SIGN ERECTION, TYPE F</t>
  </si>
  <si>
    <t xml:space="preserve">4110000000-N </t>
  </si>
  <si>
    <t>SIGN ERECTION, TYPE A (GROUND MOUNTED)</t>
  </si>
  <si>
    <t>SIGN ERECTION, TYPE GROUND MOUNTED</t>
  </si>
  <si>
    <t xml:space="preserve">4155000000-N </t>
  </si>
  <si>
    <t>DISPOSAL OF SIGN SYSTEM, U-CHANNEL</t>
  </si>
  <si>
    <t>TRAFFIC CONTROL</t>
  </si>
  <si>
    <t>Night work</t>
  </si>
  <si>
    <t>Phasing Sequence</t>
  </si>
  <si>
    <t>Staged Construction</t>
  </si>
  <si>
    <t xml:space="preserve">4400000000-E </t>
  </si>
  <si>
    <t>WORK ZONE SIGNS (STATIONARY)</t>
  </si>
  <si>
    <t xml:space="preserve">SF  </t>
  </si>
  <si>
    <t xml:space="preserve">4405000000-E </t>
  </si>
  <si>
    <t>WORK ZONE SIGNS (PORTABLE)</t>
  </si>
  <si>
    <t xml:space="preserve">4410000000-E </t>
  </si>
  <si>
    <t>WORK ZONE SIGNS (BARRICADE MOUNTED)</t>
  </si>
  <si>
    <t xml:space="preserve">4415000000-N </t>
  </si>
  <si>
    <t>FLASHING ARROW BOARD</t>
  </si>
  <si>
    <t>4420000000-N</t>
  </si>
  <si>
    <t>PORTABLE CHANGEABLE MESSAGE SIGN</t>
  </si>
  <si>
    <t xml:space="preserve">4430000000-N </t>
  </si>
  <si>
    <t>DRUMS</t>
  </si>
  <si>
    <t xml:space="preserve">4435000000-N </t>
  </si>
  <si>
    <t>CONES</t>
  </si>
  <si>
    <t xml:space="preserve">4445000000-E </t>
  </si>
  <si>
    <t>BARRICADES (TYPE III)</t>
  </si>
  <si>
    <t xml:space="preserve">4455000000-N </t>
  </si>
  <si>
    <t>FLAGGER</t>
  </si>
  <si>
    <t xml:space="preserve">DAY </t>
  </si>
  <si>
    <t>4480000000-N</t>
  </si>
  <si>
    <t>TMA</t>
  </si>
  <si>
    <t>THERMO &amp; PAVEMENT MARKINGS</t>
  </si>
  <si>
    <t xml:space="preserve">4685000000-E </t>
  </si>
  <si>
    <t>THERMOPLASTIC PAVEMENT MARKINGLINES (4", 90 MILS)</t>
  </si>
  <si>
    <t xml:space="preserve">4688000000-E </t>
  </si>
  <si>
    <t>THERMOPLASTIC PAVEMENT MARKINGLINES (6", 90 MILS)</t>
  </si>
  <si>
    <t xml:space="preserve">4695000000-E </t>
  </si>
  <si>
    <t>THERMOPLASTIC PAVEMENT MARKINGLINES (8", 90 MILS)</t>
  </si>
  <si>
    <t xml:space="preserve">4725000000-E </t>
  </si>
  <si>
    <t>THERMOPLASTIC PAVEMENT MARKINGSYMBOL (90 MILS)</t>
  </si>
  <si>
    <t xml:space="preserve">4770000000-E </t>
  </si>
  <si>
    <t>COLD APPLIED PLASTIC PAVEMENT MARKING LINES, TYPE ** (4")</t>
  </si>
  <si>
    <t xml:space="preserve">4780000000-E </t>
  </si>
  <si>
    <t>COLD APPLIED PLASTIC PAVEMENT MARKING LINES, TYPE ** (8")</t>
  </si>
  <si>
    <t xml:space="preserve">4810000000-E </t>
  </si>
  <si>
    <t>PAINT PAVEMENT MARKING LINES  (4")</t>
  </si>
  <si>
    <t xml:space="preserve">4815000000-E </t>
  </si>
  <si>
    <t>PAINT PAVEMENT MARKING LINES  (6")</t>
  </si>
  <si>
    <t xml:space="preserve">4835000000-E </t>
  </si>
  <si>
    <t>PAINT PAVEMENT MARKING LINES  (24")</t>
  </si>
  <si>
    <t>4840000000-N</t>
  </si>
  <si>
    <t>PAINT PAVEMENT MARKING CHARACTER</t>
  </si>
  <si>
    <t xml:space="preserve">4845000000-N </t>
  </si>
  <si>
    <t>PAINT PAVEMENT MARKING SYMBOL</t>
  </si>
  <si>
    <t xml:space="preserve">4900000000-N </t>
  </si>
  <si>
    <t>PERMANENT RAISED PAVEMENT MARKERS</t>
  </si>
  <si>
    <t xml:space="preserve">4905000000-N </t>
  </si>
  <si>
    <t>SNOWPLOWABLE PAVEMENT MARKERS</t>
  </si>
  <si>
    <t>UTILITIES (WATER &amp; SEWER)</t>
  </si>
  <si>
    <t xml:space="preserve">5325600000-E </t>
  </si>
  <si>
    <t>6" WATER LINE</t>
  </si>
  <si>
    <t xml:space="preserve">5325800000-E </t>
  </si>
  <si>
    <t>8" WATER LINE</t>
  </si>
  <si>
    <t xml:space="preserve">5329000000-E </t>
  </si>
  <si>
    <t>DUCTILE IRON WATER PIPE FITTINGS</t>
  </si>
  <si>
    <t xml:space="preserve">5540000000-E </t>
  </si>
  <si>
    <t>6" VALVE</t>
  </si>
  <si>
    <t xml:space="preserve">5546000000-E </t>
  </si>
  <si>
    <t>8" VALVE</t>
  </si>
  <si>
    <t xml:space="preserve">5571600000-E </t>
  </si>
  <si>
    <t>6" TAPPING SLEEVE &amp; VALVE</t>
  </si>
  <si>
    <t xml:space="preserve">5643100000-E </t>
  </si>
  <si>
    <t>3/4" WATER METER</t>
  </si>
  <si>
    <t xml:space="preserve">5648000000-N </t>
  </si>
  <si>
    <t>RELOCATE WATER METER</t>
  </si>
  <si>
    <t xml:space="preserve">5649000000-N </t>
  </si>
  <si>
    <t>RECONNECT WATER METER</t>
  </si>
  <si>
    <t xml:space="preserve">5666000000-N </t>
  </si>
  <si>
    <t>FIRE HYDRANT</t>
  </si>
  <si>
    <t xml:space="preserve">5673000000-E </t>
  </si>
  <si>
    <t>FIRE HYDRANT LEG</t>
  </si>
  <si>
    <t xml:space="preserve">5686000000-E </t>
  </si>
  <si>
    <t>1" WATER SERVICE LINE</t>
  </si>
  <si>
    <t xml:space="preserve">5800000000-E </t>
  </si>
  <si>
    <t>ABANDON 6" UTILITY PIPE</t>
  </si>
  <si>
    <t xml:space="preserve">5801000000-E </t>
  </si>
  <si>
    <t>ABANDON 8" UTILITY PIPE</t>
  </si>
  <si>
    <t xml:space="preserve">5815000000-N </t>
  </si>
  <si>
    <t>REMOVE WATER METER</t>
  </si>
  <si>
    <t xml:space="preserve">5815500000-N </t>
  </si>
  <si>
    <t>REMOVE FIRE HYDRANT</t>
  </si>
  <si>
    <t xml:space="preserve">5835600000-E </t>
  </si>
  <si>
    <t>12" ENCASEMENT PIPE</t>
  </si>
  <si>
    <t xml:space="preserve">5835700000-E </t>
  </si>
  <si>
    <t>16" ENCASEMENT PIPE</t>
  </si>
  <si>
    <t xml:space="preserve">5872500000-E </t>
  </si>
  <si>
    <t>BORE AND JACK OF 12"</t>
  </si>
  <si>
    <t>BORE AND JACK OF 16"</t>
  </si>
  <si>
    <t>STRUCTURES</t>
  </si>
  <si>
    <t>Girder Type</t>
  </si>
  <si>
    <t>On-Site / Off-Site Detour</t>
  </si>
  <si>
    <t>New Alignment Construction</t>
  </si>
  <si>
    <t>BRIDGE - SIZE &amp; TYPE</t>
  </si>
  <si>
    <t xml:space="preserve">8017000000-N </t>
  </si>
  <si>
    <t>CONSTRUCTION, MAINTENANCE, &amp;  REMOVAL OF TEMP ACCESS</t>
  </si>
  <si>
    <t xml:space="preserve">8035000000-N </t>
  </si>
  <si>
    <t xml:space="preserve">REMOVAL OF EXISTING STRUCTURE </t>
  </si>
  <si>
    <t xml:space="preserve">8210000000-N </t>
  </si>
  <si>
    <t>BRIDGE APPROACH SLABS</t>
  </si>
  <si>
    <t>NOISE WALLS</t>
  </si>
  <si>
    <t>MSE RETAINING WALLS</t>
  </si>
  <si>
    <t>GRAVITY RETAINING WALLS</t>
  </si>
  <si>
    <t>…………..</t>
  </si>
  <si>
    <t>CULVERTS - NUMBER &amp; SIZE OF BARRELS &amp; TYPE</t>
  </si>
  <si>
    <t>MOBLIZATION</t>
  </si>
  <si>
    <t>MISCELLANEOUS (10% ROADWAY)</t>
  </si>
  <si>
    <t>MISCELLANEOUS (5% STR &amp; UTILITIES)</t>
  </si>
  <si>
    <t>Miscellaneous (40% Roadway)</t>
  </si>
  <si>
    <t>Miscellaneous (10% Strs &amp; Util)</t>
  </si>
  <si>
    <t>Miscellaneous (30% Roadway)</t>
  </si>
  <si>
    <t>Miscellaneous (20% Roadway)</t>
  </si>
  <si>
    <t>MILLING ASPHALT PAVEMENT, 1 1/2" DEPTH</t>
  </si>
  <si>
    <t>PEDESTRIAN SIGNAL HEAD (16", 1 SECTION W/COUNTDOWN)</t>
  </si>
  <si>
    <t>Str &amp; Util</t>
  </si>
  <si>
    <t>(5% - Roadway, Str &amp; Utilities)</t>
  </si>
  <si>
    <t xml:space="preserve">Mobilization </t>
  </si>
  <si>
    <t>Mobilization</t>
  </si>
  <si>
    <t>Foundation Cond. Mat, Minor Strs</t>
  </si>
  <si>
    <t>Project Characteristics</t>
  </si>
  <si>
    <t>Date:</t>
  </si>
  <si>
    <t>Restrictive Moratoria</t>
  </si>
  <si>
    <t>Aggressive Construction Schedule</t>
  </si>
  <si>
    <t>Traffic Control / Construction Staging</t>
  </si>
  <si>
    <t>Construction Conflicts</t>
  </si>
  <si>
    <t>Other Considerations</t>
  </si>
  <si>
    <t>General Considerations</t>
  </si>
  <si>
    <t xml:space="preserve">Schedule </t>
  </si>
  <si>
    <t>Railroad Coordination</t>
  </si>
  <si>
    <t>Constrained work environments</t>
  </si>
  <si>
    <t>Rural</t>
  </si>
  <si>
    <t>Urban</t>
  </si>
  <si>
    <t>Hazardous Material</t>
  </si>
  <si>
    <t>The more the contractor's construction schedule is dictated in the contract, the higher the bid prices.</t>
  </si>
  <si>
    <t>Complex Traffic Control Phasing / Staged Construction</t>
  </si>
  <si>
    <t>Overhead Signing</t>
  </si>
  <si>
    <t>Construction Surveying</t>
  </si>
  <si>
    <t>Drainage</t>
  </si>
  <si>
    <t>Pavement</t>
  </si>
  <si>
    <t>Signing</t>
  </si>
  <si>
    <t>Drainage New Location - Typical Section / C&amp;G / Shoulder (L or Y Line)</t>
  </si>
  <si>
    <t>Drainage Existing Location - Typical Section / C&amp;G / Shoulder (L or Y Line)</t>
  </si>
  <si>
    <t>L or Y Line</t>
  </si>
  <si>
    <t>Interchange Signing</t>
  </si>
  <si>
    <t>(L or Y Line)</t>
  </si>
  <si>
    <t>Traffic Signal (Upgrade)</t>
  </si>
  <si>
    <t>Bridge - (Length &amp; Width)</t>
  </si>
  <si>
    <t>Construction,  Maintenance, &amp; Removal of Temporary Structure</t>
  </si>
  <si>
    <t>Removal of Existing Structure (Width x Length)</t>
  </si>
  <si>
    <t>Bridge Approach Slabs (2 @ Width x Length)</t>
  </si>
  <si>
    <t>Noise Walls (Length x Avg Height)</t>
  </si>
  <si>
    <t>MSE Retaining Walls (Length x Avg Height)</t>
  </si>
  <si>
    <t>Gravity Retaining Walls(Length x Avg Height)</t>
  </si>
  <si>
    <t>Walls</t>
  </si>
  <si>
    <t>Culverts</t>
  </si>
  <si>
    <t>Number &amp; Size of Barrels (New or Extension)</t>
  </si>
  <si>
    <t>Geotextile for Soil Stabilization</t>
  </si>
  <si>
    <t>Removal of Existing Pavement (Asphalt or Concrete)</t>
  </si>
  <si>
    <t>Asphalt Type B25.0C</t>
  </si>
  <si>
    <t>Asphalt Type I19.0C</t>
  </si>
  <si>
    <t>Asphalt Binder for Plant Mix</t>
  </si>
  <si>
    <t>Asphalt Type S9.5C</t>
  </si>
  <si>
    <t>Guardrail End Units</t>
  </si>
  <si>
    <t>Guardrail Anchor Units</t>
  </si>
  <si>
    <t>Removal of Existing Guardrail</t>
  </si>
  <si>
    <t>Thermo and Pavement Marking (Typical Section - L or Y)</t>
  </si>
  <si>
    <t>Removal of Existing Asphalt Pavement (Asphalt or Concrete)</t>
  </si>
  <si>
    <t>Pavement (Asphalt or Concrete)</t>
  </si>
  <si>
    <t>Temporary Shoring</t>
  </si>
  <si>
    <t>Rock Plating</t>
  </si>
  <si>
    <t>Foundation Cond. Geotextile</t>
  </si>
  <si>
    <t>15" Drainage Pipe</t>
  </si>
  <si>
    <t>18" Drainage Pipe</t>
  </si>
  <si>
    <t>24" Drainage Pipe</t>
  </si>
  <si>
    <t>30" Drainage Pipe</t>
  </si>
  <si>
    <t>15" Drainage Pipe Elbows</t>
  </si>
  <si>
    <t>18" Drainage Pipe Elbows</t>
  </si>
  <si>
    <t>15" Side Drain Pipe</t>
  </si>
  <si>
    <t>15" RC Pipe Culverts, Class III</t>
  </si>
  <si>
    <t>18" RC Pipe Culverts, Class III</t>
  </si>
  <si>
    <t>24" RC Pipe Culverts, Class III</t>
  </si>
  <si>
    <t>36" RC Pipe Culverts, Class III</t>
  </si>
  <si>
    <t>30" RC Pipe Culverts, Class III</t>
  </si>
  <si>
    <t>15" RC Pipe Culverts, Class IV</t>
  </si>
  <si>
    <t>24" RC Pipe Culverts, Class IV</t>
  </si>
  <si>
    <t>30" RC Pipe Culverts, Class IV</t>
  </si>
  <si>
    <t>36" RC Pipe Culverts, Class IV</t>
  </si>
  <si>
    <t>Drainage Structures</t>
  </si>
  <si>
    <t>5" Concrete Monolithic Islands</t>
  </si>
  <si>
    <t>5" Monolithic Islands</t>
  </si>
  <si>
    <t>Guardrail End  Units, Type TL-3</t>
  </si>
  <si>
    <t>Geotextile for Drainage</t>
  </si>
  <si>
    <t>TIP Number</t>
  </si>
  <si>
    <t>PDN Stage:</t>
  </si>
  <si>
    <t>WBS No.</t>
  </si>
  <si>
    <t>Project Description:</t>
  </si>
  <si>
    <t>Mainline Typical Section:</t>
  </si>
  <si>
    <t>Interstate</t>
  </si>
  <si>
    <t xml:space="preserve">Estimated Construction Completion Date (if known): </t>
  </si>
  <si>
    <t>Night Work / Portable Lighting</t>
  </si>
  <si>
    <t>Working Under Traffic</t>
  </si>
  <si>
    <t>Bridge Replacement - On-site, off site, new alignment.  Describe below:</t>
  </si>
  <si>
    <t>Detour Route</t>
  </si>
  <si>
    <t>Temporary Pavement</t>
  </si>
  <si>
    <t>Major Utilities or Relocations (Water &amp; Sewer)</t>
  </si>
  <si>
    <t>Structural Considerations</t>
  </si>
  <si>
    <t>Bridge Girder Type</t>
  </si>
  <si>
    <t>Bridge Deck Type</t>
  </si>
  <si>
    <t>Major Structures / Culverts</t>
  </si>
  <si>
    <t>Noise Walls</t>
  </si>
  <si>
    <t>Other items to consider when estimating:</t>
  </si>
  <si>
    <t>ITS/Tolling</t>
  </si>
  <si>
    <t>Concrete Pavement</t>
  </si>
  <si>
    <t>Asphalt Pavement</t>
  </si>
  <si>
    <t>Earthwork - Waste Job</t>
  </si>
  <si>
    <t>Earthwork - Borrow Job</t>
  </si>
  <si>
    <t>Lighting</t>
  </si>
  <si>
    <t>Links to Pertinent Documents</t>
  </si>
  <si>
    <t>Project Plans:</t>
  </si>
  <si>
    <t>Traffic Operations Memo:</t>
  </si>
  <si>
    <t>Pavement Design:</t>
  </si>
  <si>
    <t>Others:</t>
  </si>
  <si>
    <t>Reinforced Bridge Approach Fills (1 Br = 1 RBAF)</t>
  </si>
  <si>
    <t>M</t>
  </si>
  <si>
    <t>P1</t>
  </si>
  <si>
    <t>G</t>
  </si>
  <si>
    <t>D</t>
  </si>
  <si>
    <t>P2</t>
  </si>
  <si>
    <t>GR</t>
  </si>
  <si>
    <t>F</t>
  </si>
  <si>
    <t>R</t>
  </si>
  <si>
    <t>L</t>
  </si>
  <si>
    <t>S</t>
  </si>
  <si>
    <t>Y</t>
  </si>
  <si>
    <t>PM</t>
  </si>
  <si>
    <t>T</t>
  </si>
  <si>
    <t>Z</t>
  </si>
  <si>
    <t>B</t>
  </si>
  <si>
    <t>W</t>
  </si>
  <si>
    <t>C</t>
  </si>
  <si>
    <t>U</t>
  </si>
  <si>
    <t>Number of Lanes</t>
  </si>
  <si>
    <t>Drainage Type</t>
  </si>
  <si>
    <t>2 or 3 lanes, 4 or more lanes</t>
  </si>
  <si>
    <t>Curb &amp; Gutter, Shoulder</t>
  </si>
  <si>
    <t>E. &amp; C. 16%</t>
  </si>
  <si>
    <t>Express Design</t>
  </si>
  <si>
    <t>DRPS</t>
  </si>
  <si>
    <t>Design Complete</t>
  </si>
  <si>
    <t>Miscellaneous (5% Strs &amp; Util)</t>
  </si>
  <si>
    <t>ROW Plans Complete</t>
  </si>
  <si>
    <t>Misc. Construction Conflicts (transmission lines, pump station, slick site, etc.…)</t>
  </si>
  <si>
    <t>Stage IIA DRPS</t>
  </si>
  <si>
    <t>Stage I Express Design / Conceptual</t>
  </si>
  <si>
    <t>Stage IIB ROW Plans Complete</t>
  </si>
  <si>
    <t>Stage III Design Complete / 13 MLL</t>
  </si>
  <si>
    <t>Asphalt Type Open-Graded Friction Course, Type FC-1 Modified</t>
  </si>
  <si>
    <t>1577000000-E</t>
  </si>
  <si>
    <t>POLYMER MODIFIED ASPHALT BINDER FOR PLANT MIX</t>
  </si>
  <si>
    <t>1662000000-E</t>
  </si>
  <si>
    <t>OPEN-GRADED ASPHALT FRICTION COURSE, TYPE FC-1 MODIFIED</t>
  </si>
  <si>
    <t>Hydroplaning Mitigation (Open-Graded Friction Course)</t>
  </si>
  <si>
    <t>Open-Graded Friction Course (Hydroplaning Mitigation)</t>
  </si>
  <si>
    <t>Polymer Modified Asphalt Binder for Plant Mix</t>
  </si>
  <si>
    <t xml:space="preserve">Understanding some of the project characteristics will assist estimators in developing more accurate project estimates.  </t>
  </si>
  <si>
    <t xml:space="preserve">Please provide as much of the following information that is possible to assist with this. </t>
  </si>
  <si>
    <t>Rev 3-2026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</si>
</sst>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&quot;$&quot;#,##0"/>
    <numFmt numFmtId="165" formatCode="#,##0.0"/>
    <numFmt numFmtId="166" formatCode="#,##0.000"/>
    <numFmt numFmtId="167" formatCode="m/d/yy"/>
  </numFmts>
  <fonts count="13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10"/>
      <name val="Arial"/>
      <family val="2"/>
    </font>
    <font>
      <sz val="10"/>
      <color rgb="FFFF0000"/>
      <name val="Times New Roman"/>
      <family val="1"/>
    </font>
    <font>
      <strike/>
      <sz val="10"/>
      <name val="Times New Roman"/>
      <family val="1"/>
    </font>
    <font>
      <b/>
      <sz val="14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5" fillId="0" borderId="0"/>
    <xf numFmtId="44" fontId="2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</cellStyleXfs>
  <cellXfs count="144">
    <xf numFmtId="0" fontId="0" fillId="0" borderId="0" xfId="0"/>
    <xf numFmtId="0" fontId="2" fillId="0" borderId="0" xfId="0" applyFont="1"/>
    <xf numFmtId="44" fontId="2" fillId="0" borderId="0" xfId="1" applyFont="1"/>
    <xf numFmtId="164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44" fontId="3" fillId="0" borderId="4" xfId="1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5" xfId="0" applyFont="1" applyBorder="1"/>
    <xf numFmtId="0" fontId="2" fillId="0" borderId="6" xfId="0" applyFont="1" applyBorder="1"/>
    <xf numFmtId="44" fontId="2" fillId="0" borderId="7" xfId="1" applyFont="1" applyBorder="1"/>
    <xf numFmtId="0" fontId="2" fillId="0" borderId="9" xfId="0" applyFont="1" applyBorder="1"/>
    <xf numFmtId="3" fontId="2" fillId="0" borderId="6" xfId="0" applyNumberFormat="1" applyFont="1" applyBorder="1"/>
    <xf numFmtId="44" fontId="2" fillId="0" borderId="6" xfId="1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right"/>
    </xf>
    <xf numFmtId="44" fontId="3" fillId="0" borderId="11" xfId="1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3" fontId="2" fillId="0" borderId="0" xfId="0" applyNumberFormat="1" applyFont="1"/>
    <xf numFmtId="3" fontId="3" fillId="0" borderId="3" xfId="0" applyNumberFormat="1" applyFont="1" applyBorder="1" applyAlignment="1">
      <alignment horizontal="center" wrapText="1"/>
    </xf>
    <xf numFmtId="3" fontId="2" fillId="0" borderId="9" xfId="0" applyNumberFormat="1" applyFont="1" applyBorder="1"/>
    <xf numFmtId="165" fontId="2" fillId="0" borderId="6" xfId="0" applyNumberFormat="1" applyFont="1" applyBorder="1"/>
    <xf numFmtId="0" fontId="4" fillId="0" borderId="6" xfId="0" applyFont="1" applyBorder="1"/>
    <xf numFmtId="4" fontId="2" fillId="0" borderId="6" xfId="0" applyNumberFormat="1" applyFont="1" applyBorder="1"/>
    <xf numFmtId="0" fontId="3" fillId="0" borderId="12" xfId="0" applyFont="1" applyBorder="1" applyAlignment="1">
      <alignment horizontal="center"/>
    </xf>
    <xf numFmtId="166" fontId="2" fillId="0" borderId="6" xfId="0" applyNumberFormat="1" applyFont="1" applyBorder="1"/>
    <xf numFmtId="165" fontId="2" fillId="0" borderId="6" xfId="0" applyNumberFormat="1" applyFont="1" applyBorder="1" applyAlignment="1">
      <alignment horizontal="center"/>
    </xf>
    <xf numFmtId="44" fontId="2" fillId="0" borderId="0" xfId="0" applyNumberFormat="1" applyFont="1"/>
    <xf numFmtId="0" fontId="2" fillId="0" borderId="14" xfId="0" applyFont="1" applyBorder="1"/>
    <xf numFmtId="3" fontId="2" fillId="0" borderId="14" xfId="0" applyNumberFormat="1" applyFont="1" applyBorder="1"/>
    <xf numFmtId="0" fontId="2" fillId="0" borderId="14" xfId="0" applyFont="1" applyBorder="1" applyAlignment="1">
      <alignment horizontal="center"/>
    </xf>
    <xf numFmtId="44" fontId="2" fillId="0" borderId="14" xfId="1" applyFont="1" applyBorder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4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3" fillId="0" borderId="16" xfId="0" applyFont="1" applyBorder="1" applyAlignment="1">
      <alignment horizontal="center" wrapText="1"/>
    </xf>
    <xf numFmtId="3" fontId="3" fillId="0" borderId="17" xfId="0" applyNumberFormat="1" applyFont="1" applyBorder="1" applyAlignment="1">
      <alignment horizontal="centerContinuous"/>
    </xf>
    <xf numFmtId="0" fontId="2" fillId="0" borderId="18" xfId="0" applyFont="1" applyBorder="1" applyAlignment="1">
      <alignment horizontal="centerContinuous"/>
    </xf>
    <xf numFmtId="0" fontId="2" fillId="0" borderId="15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2" fillId="0" borderId="6" xfId="2" applyFont="1" applyBorder="1" applyAlignment="1">
      <alignment horizontal="left" vertical="center"/>
    </xf>
    <xf numFmtId="0" fontId="2" fillId="0" borderId="6" xfId="2" applyFont="1" applyBorder="1" applyAlignment="1">
      <alignment vertical="center"/>
    </xf>
    <xf numFmtId="0" fontId="7" fillId="0" borderId="6" xfId="2" applyFont="1" applyBorder="1" applyAlignment="1">
      <alignment horizontal="center" vertical="center"/>
    </xf>
    <xf numFmtId="3" fontId="2" fillId="0" borderId="6" xfId="2" applyNumberFormat="1" applyFont="1" applyBorder="1" applyAlignment="1">
      <alignment vertical="center"/>
    </xf>
    <xf numFmtId="44" fontId="2" fillId="0" borderId="6" xfId="3" applyFont="1" applyBorder="1" applyAlignment="1">
      <alignment vertical="center"/>
    </xf>
    <xf numFmtId="0" fontId="2" fillId="0" borderId="0" xfId="4" applyFont="1" applyAlignment="1">
      <alignment vertical="center"/>
    </xf>
    <xf numFmtId="3" fontId="2" fillId="0" borderId="0" xfId="2" applyNumberFormat="1" applyFont="1" applyAlignment="1">
      <alignment vertical="center"/>
    </xf>
    <xf numFmtId="0" fontId="2" fillId="0" borderId="5" xfId="2" applyFont="1" applyBorder="1" applyAlignment="1">
      <alignment horizontal="center" vertical="center"/>
    </xf>
    <xf numFmtId="0" fontId="2" fillId="0" borderId="6" xfId="2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44" fontId="2" fillId="0" borderId="6" xfId="1" applyFont="1" applyFill="1" applyBorder="1"/>
    <xf numFmtId="0" fontId="2" fillId="0" borderId="20" xfId="0" applyFont="1" applyBorder="1"/>
    <xf numFmtId="3" fontId="2" fillId="0" borderId="14" xfId="0" applyNumberFormat="1" applyFont="1" applyBorder="1" applyAlignment="1">
      <alignment horizontal="center"/>
    </xf>
    <xf numFmtId="0" fontId="2" fillId="0" borderId="14" xfId="0" applyFont="1" applyBorder="1" applyAlignment="1">
      <alignment wrapText="1"/>
    </xf>
    <xf numFmtId="0" fontId="2" fillId="2" borderId="6" xfId="0" applyFont="1" applyFill="1" applyBorder="1" applyAlignment="1">
      <alignment horizontal="left" vertical="center"/>
    </xf>
    <xf numFmtId="0" fontId="2" fillId="0" borderId="21" xfId="0" applyFont="1" applyBorder="1"/>
    <xf numFmtId="3" fontId="2" fillId="0" borderId="6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2" fillId="0" borderId="16" xfId="0" applyFont="1" applyBorder="1" applyAlignment="1">
      <alignment horizontal="left" vertical="center"/>
    </xf>
    <xf numFmtId="3" fontId="2" fillId="0" borderId="16" xfId="0" applyNumberFormat="1" applyFont="1" applyBorder="1" applyAlignment="1">
      <alignment horizont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44" fontId="2" fillId="0" borderId="7" xfId="5" applyFont="1" applyBorder="1"/>
    <xf numFmtId="0" fontId="2" fillId="0" borderId="9" xfId="0" applyFont="1" applyBorder="1" applyAlignment="1">
      <alignment horizontal="center" vertical="center"/>
    </xf>
    <xf numFmtId="44" fontId="2" fillId="0" borderId="10" xfId="5" applyFont="1" applyBorder="1"/>
    <xf numFmtId="44" fontId="2" fillId="0" borderId="0" xfId="5" applyFont="1"/>
    <xf numFmtId="44" fontId="2" fillId="0" borderId="11" xfId="5" applyFont="1" applyBorder="1"/>
    <xf numFmtId="44" fontId="3" fillId="0" borderId="0" xfId="5" applyFont="1"/>
    <xf numFmtId="44" fontId="0" fillId="0" borderId="0" xfId="0" applyNumberFormat="1"/>
    <xf numFmtId="44" fontId="2" fillId="0" borderId="6" xfId="3" applyFont="1" applyBorder="1" applyAlignment="1">
      <alignment horizontal="center"/>
    </xf>
    <xf numFmtId="0" fontId="2" fillId="0" borderId="16" xfId="0" applyFont="1" applyBorder="1" applyAlignment="1">
      <alignment horizontal="left" vertical="top" wrapText="1"/>
    </xf>
    <xf numFmtId="3" fontId="2" fillId="0" borderId="16" xfId="0" applyNumberFormat="1" applyFont="1" applyBorder="1" applyAlignment="1">
      <alignment horizontal="right" vertical="center" wrapText="1"/>
    </xf>
    <xf numFmtId="0" fontId="3" fillId="3" borderId="0" xfId="0" applyFont="1" applyFill="1" applyAlignment="1">
      <alignment horizontal="center"/>
    </xf>
    <xf numFmtId="164" fontId="3" fillId="3" borderId="0" xfId="0" applyNumberFormat="1" applyFont="1" applyFill="1" applyAlignment="1">
      <alignment horizontal="center"/>
    </xf>
    <xf numFmtId="0" fontId="0" fillId="3" borderId="0" xfId="0" applyFill="1"/>
    <xf numFmtId="0" fontId="2" fillId="3" borderId="0" xfId="0" applyFont="1" applyFill="1" applyAlignment="1">
      <alignment horizontal="centerContinuous"/>
    </xf>
    <xf numFmtId="0" fontId="0" fillId="3" borderId="11" xfId="0" applyFill="1" applyBorder="1"/>
    <xf numFmtId="0" fontId="2" fillId="3" borderId="0" xfId="0" applyFont="1" applyFill="1"/>
    <xf numFmtId="3" fontId="2" fillId="3" borderId="0" xfId="0" applyNumberFormat="1" applyFont="1" applyFill="1"/>
    <xf numFmtId="0" fontId="0" fillId="3" borderId="0" xfId="0" applyFill="1" applyAlignment="1">
      <alignment horizontal="right"/>
    </xf>
    <xf numFmtId="0" fontId="2" fillId="3" borderId="0" xfId="0" applyFont="1" applyFill="1" applyAlignment="1">
      <alignment horizontal="center"/>
    </xf>
    <xf numFmtId="167" fontId="2" fillId="3" borderId="0" xfId="0" applyNumberFormat="1" applyFont="1" applyFill="1" applyAlignment="1">
      <alignment horizontal="center"/>
    </xf>
    <xf numFmtId="44" fontId="2" fillId="3" borderId="0" xfId="1" applyFont="1" applyFill="1" applyBorder="1"/>
    <xf numFmtId="0" fontId="10" fillId="3" borderId="0" xfId="0" applyFont="1" applyFill="1"/>
    <xf numFmtId="0" fontId="9" fillId="3" borderId="0" xfId="0" applyFont="1" applyFill="1"/>
    <xf numFmtId="0" fontId="0" fillId="0" borderId="6" xfId="0" applyBorder="1"/>
    <xf numFmtId="0" fontId="0" fillId="3" borderId="6" xfId="0" applyFill="1" applyBorder="1"/>
    <xf numFmtId="0" fontId="1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2" fillId="0" borderId="6" xfId="0" applyFont="1" applyBorder="1" applyAlignment="1">
      <alignment horizontal="right" vertical="center"/>
    </xf>
    <xf numFmtId="0" fontId="3" fillId="3" borderId="11" xfId="0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1" fillId="3" borderId="0" xfId="0" applyFont="1" applyFill="1" applyAlignment="1">
      <alignment horizontal="right" vertical="center"/>
    </xf>
    <xf numFmtId="0" fontId="0" fillId="3" borderId="6" xfId="0" applyFill="1" applyBorder="1" applyAlignment="1">
      <alignment horizontal="right"/>
    </xf>
    <xf numFmtId="0" fontId="1" fillId="3" borderId="0" xfId="0" applyFont="1" applyFill="1" applyAlignment="1">
      <alignment horizontal="center" vertical="center"/>
    </xf>
    <xf numFmtId="0" fontId="2" fillId="3" borderId="11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3" fontId="2" fillId="3" borderId="6" xfId="0" applyNumberFormat="1" applyFont="1" applyFill="1" applyBorder="1"/>
    <xf numFmtId="44" fontId="3" fillId="3" borderId="22" xfId="1" applyFont="1" applyFill="1" applyBorder="1" applyAlignment="1">
      <alignment horizontal="left"/>
    </xf>
    <xf numFmtId="44" fontId="3" fillId="3" borderId="0" xfId="1" applyFont="1" applyFill="1" applyBorder="1" applyAlignment="1">
      <alignment horizontal="left"/>
    </xf>
    <xf numFmtId="0" fontId="11" fillId="3" borderId="0" xfId="0" applyFont="1" applyFill="1" applyAlignment="1">
      <alignment vertical="center"/>
    </xf>
    <xf numFmtId="0" fontId="11" fillId="3" borderId="0" xfId="0" applyFont="1" applyFill="1"/>
    <xf numFmtId="0" fontId="1" fillId="3" borderId="0" xfId="0" applyFont="1" applyFill="1"/>
    <xf numFmtId="0" fontId="1" fillId="3" borderId="6" xfId="0" applyFont="1" applyFill="1" applyBorder="1"/>
    <xf numFmtId="0" fontId="12" fillId="3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5" xfId="0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 vertical="center"/>
    </xf>
    <xf numFmtId="0" fontId="12" fillId="3" borderId="11" xfId="0" applyFont="1" applyFill="1" applyBorder="1" applyAlignment="1">
      <alignment horizontal="left"/>
    </xf>
    <xf numFmtId="0" fontId="9" fillId="3" borderId="0" xfId="0" applyFont="1" applyFill="1" applyAlignment="1">
      <alignment horizontal="center" vertical="top" wrapText="1"/>
    </xf>
    <xf numFmtId="0" fontId="1" fillId="0" borderId="0" xfId="0" applyFont="1"/>
    <xf numFmtId="44" fontId="2" fillId="0" borderId="7" xfId="1" applyFont="1" applyFill="1" applyBorder="1"/>
    <xf numFmtId="44" fontId="2" fillId="0" borderId="6" xfId="3" applyFont="1" applyFill="1" applyBorder="1" applyAlignment="1">
      <alignment vertical="center"/>
    </xf>
    <xf numFmtId="0" fontId="1" fillId="3" borderId="11" xfId="0" applyFont="1" applyFill="1" applyBorder="1" applyAlignment="1">
      <alignment horizontal="left" vertical="center"/>
    </xf>
    <xf numFmtId="0" fontId="0" fillId="3" borderId="11" xfId="0" applyFill="1" applyBorder="1" applyAlignment="1">
      <alignment horizontal="left"/>
    </xf>
    <xf numFmtId="0" fontId="0" fillId="3" borderId="11" xfId="0" applyFill="1" applyBorder="1" applyAlignment="1">
      <alignment horizontal="left" wrapText="1"/>
    </xf>
    <xf numFmtId="0" fontId="1" fillId="3" borderId="11" xfId="0" applyFont="1" applyFill="1" applyBorder="1" applyAlignment="1">
      <alignment horizontal="left"/>
    </xf>
    <xf numFmtId="0" fontId="3" fillId="3" borderId="11" xfId="0" applyFont="1" applyFill="1" applyBorder="1" applyAlignment="1">
      <alignment horizontal="left"/>
    </xf>
    <xf numFmtId="0" fontId="2" fillId="3" borderId="11" xfId="0" applyFont="1" applyFill="1" applyBorder="1" applyAlignment="1">
      <alignment horizontal="left"/>
    </xf>
    <xf numFmtId="44" fontId="3" fillId="3" borderId="22" xfId="1" applyFont="1" applyFill="1" applyBorder="1" applyAlignment="1">
      <alignment horizontal="left"/>
    </xf>
    <xf numFmtId="0" fontId="0" fillId="3" borderId="11" xfId="0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2" fillId="3" borderId="11" xfId="0" applyFont="1" applyFill="1" applyBorder="1" applyAlignment="1">
      <alignment horizontal="center"/>
    </xf>
    <xf numFmtId="3" fontId="3" fillId="0" borderId="17" xfId="0" applyNumberFormat="1" applyFont="1" applyBorder="1" applyAlignment="1">
      <alignment horizontal="center"/>
    </xf>
    <xf numFmtId="3" fontId="3" fillId="0" borderId="18" xfId="0" applyNumberFormat="1" applyFont="1" applyBorder="1" applyAlignment="1">
      <alignment horizontal="center"/>
    </xf>
    <xf numFmtId="0" fontId="9" fillId="3" borderId="0" xfId="0" applyFont="1" applyFill="1" applyAlignment="1">
      <alignment horizontal="left" vertical="top"/>
    </xf>
  </cellXfs>
  <cellStyles count="6">
    <cellStyle name="Currency" xfId="1" builtinId="4"/>
    <cellStyle name="Currency 2" xfId="3" xr:uid="{00000000-0005-0000-0000-000001000000}"/>
    <cellStyle name="Currency 2 2" xfId="5" xr:uid="{00000000-0005-0000-0000-000002000000}"/>
    <cellStyle name="Normal" xfId="0" builtinId="0"/>
    <cellStyle name="Normal_u2525b_estimate 2" xfId="2" xr:uid="{00000000-0005-0000-0000-000004000000}"/>
    <cellStyle name="Normal_u2525b_estimate 2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6872B-550A-4CD5-AE81-DEA0DE6D0EB2}">
  <sheetPr>
    <tabColor rgb="FFFFFF00"/>
    <pageSetUpPr fitToPage="1"/>
  </sheetPr>
  <dimension ref="A1:M163"/>
  <sheetViews>
    <sheetView tabSelected="1" zoomScaleNormal="100" workbookViewId="0">
      <selection activeCell="E102" sqref="E102"/>
    </sheetView>
  </sheetViews>
  <sheetFormatPr defaultRowHeight="12.75" x14ac:dyDescent="0.35"/>
  <cols>
    <col min="1" max="1" width="2.33203125" style="86" customWidth="1"/>
    <col min="2" max="2" width="13.33203125" customWidth="1"/>
    <col min="3" max="3" width="1.86328125" customWidth="1"/>
    <col min="4" max="4" width="0.6640625" style="86" customWidth="1"/>
    <col min="5" max="5" width="18.86328125" customWidth="1"/>
    <col min="6" max="6" width="1.86328125" customWidth="1"/>
    <col min="7" max="7" width="1.1328125" customWidth="1"/>
    <col min="8" max="8" width="21.796875" customWidth="1"/>
    <col min="9" max="9" width="18.19921875" customWidth="1"/>
    <col min="10" max="10" width="2.33203125" customWidth="1"/>
    <col min="13" max="13" width="0.796875" customWidth="1"/>
  </cols>
  <sheetData>
    <row r="1" spans="2:13" ht="6.5" customHeight="1" x14ac:dyDescent="0.35">
      <c r="B1" s="86"/>
      <c r="C1" s="86"/>
      <c r="E1" s="86"/>
      <c r="F1" s="86"/>
      <c r="G1" s="86"/>
      <c r="H1" s="86"/>
      <c r="I1" s="86"/>
      <c r="J1" s="86"/>
      <c r="K1" s="86"/>
      <c r="L1" s="86"/>
      <c r="M1" s="86"/>
    </row>
    <row r="2" spans="2:13" ht="13.15" x14ac:dyDescent="0.4">
      <c r="B2" s="99" t="s">
        <v>0</v>
      </c>
      <c r="C2" s="86"/>
      <c r="E2" s="135"/>
      <c r="F2" s="135"/>
      <c r="G2" s="102"/>
      <c r="H2" s="103"/>
      <c r="I2" s="104" t="s">
        <v>649</v>
      </c>
      <c r="J2" s="105"/>
      <c r="K2" s="99" t="s">
        <v>709</v>
      </c>
      <c r="L2" s="90"/>
      <c r="M2" s="87"/>
    </row>
    <row r="3" spans="2:13" s="86" customFormat="1" ht="4.05" customHeight="1" x14ac:dyDescent="0.4">
      <c r="B3" s="99"/>
      <c r="E3" s="103"/>
      <c r="F3" s="103"/>
      <c r="G3" s="103"/>
      <c r="H3" s="103"/>
      <c r="I3" s="106"/>
      <c r="J3" s="91"/>
      <c r="K3" s="99"/>
      <c r="L3" s="90"/>
      <c r="M3" s="87"/>
    </row>
    <row r="4" spans="2:13" ht="13.15" x14ac:dyDescent="0.4">
      <c r="B4" s="99" t="s">
        <v>650</v>
      </c>
      <c r="C4" s="86"/>
      <c r="E4" s="102"/>
      <c r="F4" s="102"/>
      <c r="G4" s="102"/>
      <c r="H4" s="103"/>
      <c r="I4" s="106"/>
      <c r="J4" s="98"/>
      <c r="K4" s="99" t="s">
        <v>708</v>
      </c>
      <c r="L4" s="90"/>
      <c r="M4" s="87"/>
    </row>
    <row r="5" spans="2:13" ht="4.05" customHeight="1" x14ac:dyDescent="0.4">
      <c r="B5" s="99"/>
      <c r="C5" s="86"/>
      <c r="E5" s="103"/>
      <c r="F5" s="103"/>
      <c r="G5" s="103"/>
      <c r="H5" s="103"/>
      <c r="I5" s="106"/>
      <c r="J5" s="86"/>
      <c r="K5" s="99"/>
      <c r="L5" s="90"/>
      <c r="M5" s="87"/>
    </row>
    <row r="6" spans="2:13" ht="13.15" x14ac:dyDescent="0.4">
      <c r="B6" s="99" t="s">
        <v>1</v>
      </c>
      <c r="C6" s="86"/>
      <c r="E6" s="136"/>
      <c r="F6" s="136"/>
      <c r="G6" s="107"/>
      <c r="H6" s="108"/>
      <c r="I6" s="106"/>
      <c r="J6" s="98"/>
      <c r="K6" s="99" t="s">
        <v>710</v>
      </c>
      <c r="L6" s="90"/>
      <c r="M6" s="86"/>
    </row>
    <row r="7" spans="2:13" ht="4.05" customHeight="1" x14ac:dyDescent="0.4">
      <c r="B7" s="99"/>
      <c r="C7" s="86"/>
      <c r="E7" s="108"/>
      <c r="F7" s="108"/>
      <c r="G7" s="108"/>
      <c r="H7" s="108"/>
      <c r="I7" s="106"/>
      <c r="J7" s="86"/>
      <c r="K7" s="99"/>
      <c r="L7" s="90"/>
      <c r="M7" s="86"/>
    </row>
    <row r="8" spans="2:13" ht="13.15" x14ac:dyDescent="0.4">
      <c r="B8" s="99" t="s">
        <v>651</v>
      </c>
      <c r="C8" s="86"/>
      <c r="E8" s="136"/>
      <c r="F8" s="136"/>
      <c r="G8" s="107"/>
      <c r="H8" s="108"/>
      <c r="I8" s="106"/>
      <c r="J8" s="109"/>
      <c r="K8" s="99" t="s">
        <v>711</v>
      </c>
      <c r="L8" s="90"/>
      <c r="M8" s="84"/>
    </row>
    <row r="9" spans="2:13" ht="13.15" x14ac:dyDescent="0.4">
      <c r="B9" s="99" t="s">
        <v>105</v>
      </c>
      <c r="E9" s="137"/>
      <c r="F9" s="137"/>
      <c r="G9" s="110"/>
      <c r="H9" s="111"/>
      <c r="J9" s="91"/>
      <c r="K9" s="92"/>
      <c r="L9" s="89"/>
      <c r="M9" s="85"/>
    </row>
    <row r="10" spans="2:13" ht="13.15" x14ac:dyDescent="0.4">
      <c r="B10" s="99"/>
      <c r="C10" s="89"/>
      <c r="D10" s="89"/>
      <c r="E10" s="89"/>
      <c r="F10" s="89"/>
      <c r="G10" s="89"/>
      <c r="H10" s="89"/>
      <c r="I10" s="104" t="s">
        <v>576</v>
      </c>
      <c r="J10" s="138"/>
      <c r="K10" s="138"/>
      <c r="L10" s="138"/>
      <c r="M10" s="94"/>
    </row>
    <row r="11" spans="2:13" ht="13.15" x14ac:dyDescent="0.4">
      <c r="B11" s="99" t="s">
        <v>4</v>
      </c>
      <c r="C11" s="89"/>
      <c r="D11" s="89"/>
      <c r="E11" s="140"/>
      <c r="F11" s="140"/>
      <c r="G11" s="140"/>
      <c r="H11" s="89"/>
      <c r="I11" s="86"/>
      <c r="J11" s="86"/>
      <c r="L11" s="89"/>
      <c r="M11" s="94"/>
    </row>
    <row r="12" spans="2:13" ht="13.15" x14ac:dyDescent="0.4">
      <c r="B12" s="99" t="s">
        <v>5</v>
      </c>
      <c r="C12" s="89"/>
      <c r="D12" s="89"/>
      <c r="E12" s="140"/>
      <c r="F12" s="140"/>
      <c r="G12" s="140"/>
      <c r="H12" s="89"/>
      <c r="I12" s="93"/>
      <c r="J12" s="93"/>
      <c r="K12" s="92"/>
      <c r="L12" s="89"/>
      <c r="M12" s="94"/>
    </row>
    <row r="13" spans="2:13" ht="13.15" x14ac:dyDescent="0.4">
      <c r="B13" s="99" t="s">
        <v>109</v>
      </c>
      <c r="C13" s="89"/>
      <c r="D13" s="89"/>
      <c r="E13" s="140"/>
      <c r="F13" s="140"/>
      <c r="G13" s="140"/>
      <c r="H13" s="89"/>
      <c r="I13" s="93"/>
      <c r="J13" s="93"/>
      <c r="K13" s="92"/>
      <c r="L13" s="89"/>
      <c r="M13" s="94"/>
    </row>
    <row r="14" spans="2:13" x14ac:dyDescent="0.35">
      <c r="B14" s="86"/>
      <c r="C14" s="86"/>
      <c r="E14" s="86"/>
      <c r="F14" s="86"/>
      <c r="G14" s="86"/>
      <c r="H14" s="86"/>
      <c r="I14" s="86"/>
      <c r="J14" s="86"/>
      <c r="K14" s="86"/>
      <c r="L14" s="86"/>
      <c r="M14" s="86"/>
    </row>
    <row r="15" spans="2:13" ht="17.649999999999999" x14ac:dyDescent="0.5">
      <c r="B15" s="86"/>
      <c r="C15" s="139" t="s">
        <v>575</v>
      </c>
      <c r="D15" s="139"/>
      <c r="E15" s="139"/>
      <c r="F15" s="139"/>
      <c r="G15" s="139"/>
      <c r="H15" s="139"/>
      <c r="I15" s="139"/>
      <c r="J15" s="139"/>
      <c r="K15" s="139"/>
      <c r="L15" s="86"/>
      <c r="M15" s="86"/>
    </row>
    <row r="16" spans="2:13" ht="15" customHeight="1" x14ac:dyDescent="0.35">
      <c r="B16" s="143" t="s">
        <v>720</v>
      </c>
      <c r="C16" s="127"/>
      <c r="D16" s="127"/>
      <c r="E16" s="127"/>
      <c r="F16" s="127"/>
      <c r="G16" s="127"/>
      <c r="I16" s="127"/>
      <c r="J16" s="127"/>
      <c r="K16" s="127"/>
      <c r="L16" s="127"/>
      <c r="M16" s="86"/>
    </row>
    <row r="17" spans="2:13" x14ac:dyDescent="0.35">
      <c r="B17" s="119" t="s">
        <v>721</v>
      </c>
      <c r="E17" s="86"/>
      <c r="F17" s="86"/>
      <c r="G17" s="86"/>
      <c r="I17" s="86"/>
      <c r="J17" s="86"/>
      <c r="K17" s="86"/>
      <c r="L17" s="86"/>
      <c r="M17" s="86"/>
    </row>
    <row r="18" spans="2:13" x14ac:dyDescent="0.35">
      <c r="B18" s="119"/>
      <c r="E18" s="86"/>
      <c r="F18" s="86"/>
      <c r="G18" s="86"/>
      <c r="I18" s="86"/>
      <c r="J18" s="86"/>
      <c r="K18" s="86"/>
      <c r="L18" s="86"/>
      <c r="M18" s="86"/>
    </row>
    <row r="19" spans="2:13" ht="13.15" x14ac:dyDescent="0.4">
      <c r="B19" s="95" t="s">
        <v>582</v>
      </c>
      <c r="C19" s="86"/>
      <c r="E19" s="86"/>
      <c r="F19" s="86"/>
      <c r="G19" s="86"/>
      <c r="H19" s="86"/>
      <c r="I19" s="86"/>
      <c r="J19" s="86"/>
      <c r="K19" s="86"/>
      <c r="L19" s="86"/>
      <c r="M19" s="86"/>
    </row>
    <row r="20" spans="2:13" x14ac:dyDescent="0.35">
      <c r="B20" s="86"/>
      <c r="C20" s="97"/>
      <c r="E20" s="99" t="s">
        <v>652</v>
      </c>
      <c r="F20" s="99"/>
      <c r="G20" s="99"/>
      <c r="H20" s="131"/>
      <c r="I20" s="131"/>
      <c r="J20" s="131"/>
      <c r="K20" s="131"/>
      <c r="L20" s="86"/>
      <c r="M20" s="86"/>
    </row>
    <row r="21" spans="2:13" ht="4.05" customHeight="1" x14ac:dyDescent="0.35">
      <c r="B21" s="86"/>
      <c r="E21" s="99"/>
      <c r="F21" s="99"/>
      <c r="G21" s="99"/>
      <c r="H21" s="99"/>
      <c r="I21" s="86"/>
      <c r="J21" s="86"/>
      <c r="K21" s="86"/>
      <c r="L21" s="86"/>
      <c r="M21" s="86"/>
    </row>
    <row r="22" spans="2:13" x14ac:dyDescent="0.35">
      <c r="B22" s="86"/>
      <c r="C22" s="97"/>
      <c r="E22" s="99" t="s">
        <v>587</v>
      </c>
      <c r="F22" s="97"/>
      <c r="G22" s="99"/>
      <c r="H22" s="99" t="s">
        <v>586</v>
      </c>
      <c r="I22" s="86"/>
      <c r="J22" s="86"/>
      <c r="K22" s="86"/>
      <c r="L22" s="86"/>
      <c r="M22" s="86"/>
    </row>
    <row r="23" spans="2:13" ht="4.05" customHeight="1" x14ac:dyDescent="0.35">
      <c r="B23" s="86"/>
      <c r="E23" s="99"/>
      <c r="F23" s="99"/>
      <c r="G23" s="99"/>
      <c r="H23" s="99"/>
      <c r="I23" s="86"/>
      <c r="J23" s="86"/>
      <c r="K23" s="86"/>
      <c r="L23" s="86"/>
      <c r="M23" s="86"/>
    </row>
    <row r="24" spans="2:13" x14ac:dyDescent="0.35">
      <c r="B24" s="86"/>
      <c r="C24" s="97"/>
      <c r="E24" s="99" t="s">
        <v>653</v>
      </c>
      <c r="F24" s="99"/>
      <c r="G24" s="99"/>
      <c r="H24" s="99"/>
      <c r="I24" s="86"/>
      <c r="J24" s="86"/>
      <c r="K24" s="86"/>
      <c r="L24" s="86"/>
      <c r="M24" s="86"/>
    </row>
    <row r="25" spans="2:13" ht="4.05" customHeight="1" x14ac:dyDescent="0.35">
      <c r="B25" s="86"/>
      <c r="E25" s="99"/>
      <c r="F25" s="99"/>
      <c r="G25" s="99"/>
      <c r="H25" s="99"/>
      <c r="I25" s="86"/>
      <c r="J25" s="86"/>
      <c r="K25" s="86"/>
      <c r="L25" s="86"/>
      <c r="M25" s="86"/>
    </row>
    <row r="26" spans="2:13" x14ac:dyDescent="0.35">
      <c r="B26" s="86"/>
      <c r="C26" s="97"/>
      <c r="E26" s="99" t="s">
        <v>585</v>
      </c>
      <c r="F26" s="99"/>
      <c r="G26" s="99"/>
      <c r="H26" s="99"/>
      <c r="I26" s="86"/>
      <c r="J26" s="86"/>
      <c r="K26" s="86"/>
      <c r="L26" s="86"/>
      <c r="M26" s="86"/>
    </row>
    <row r="27" spans="2:13" x14ac:dyDescent="0.35">
      <c r="B27" s="86"/>
      <c r="C27" s="86"/>
      <c r="E27" s="86"/>
      <c r="F27" s="86"/>
      <c r="G27" s="86"/>
      <c r="H27" s="86"/>
      <c r="I27" s="86"/>
      <c r="J27" s="86"/>
      <c r="K27" s="86"/>
      <c r="L27" s="86"/>
      <c r="M27" s="86"/>
    </row>
    <row r="28" spans="2:13" ht="13.15" x14ac:dyDescent="0.4">
      <c r="B28" s="95" t="s">
        <v>583</v>
      </c>
      <c r="C28" s="86"/>
      <c r="E28" s="86"/>
      <c r="F28" s="86"/>
      <c r="G28" s="86"/>
      <c r="H28" s="86"/>
      <c r="I28" s="86"/>
      <c r="J28" s="86"/>
      <c r="K28" s="86"/>
      <c r="L28" s="86"/>
      <c r="M28" s="86"/>
    </row>
    <row r="29" spans="2:13" x14ac:dyDescent="0.35">
      <c r="B29" s="96" t="s">
        <v>589</v>
      </c>
      <c r="E29" s="86"/>
      <c r="F29" s="86"/>
      <c r="G29" s="86"/>
      <c r="H29" s="86"/>
      <c r="I29" s="86"/>
      <c r="J29" s="86"/>
      <c r="K29" s="86"/>
      <c r="L29" s="86"/>
      <c r="M29" s="86"/>
    </row>
    <row r="30" spans="2:13" x14ac:dyDescent="0.35">
      <c r="B30" s="86"/>
      <c r="C30" s="97"/>
      <c r="E30" s="99" t="s">
        <v>578</v>
      </c>
      <c r="F30" s="112"/>
      <c r="G30" s="112"/>
      <c r="H30" s="112"/>
      <c r="I30" s="113"/>
      <c r="J30" s="113"/>
      <c r="K30" s="113"/>
      <c r="L30" s="86"/>
      <c r="M30" s="86"/>
    </row>
    <row r="31" spans="2:13" s="86" customFormat="1" ht="3.95" customHeight="1" x14ac:dyDescent="0.35">
      <c r="F31" s="113"/>
      <c r="G31" s="113"/>
      <c r="H31" s="113"/>
      <c r="I31" s="113"/>
      <c r="J31" s="113"/>
      <c r="K31" s="113"/>
    </row>
    <row r="32" spans="2:13" x14ac:dyDescent="0.35">
      <c r="B32" s="86"/>
      <c r="C32" s="98"/>
      <c r="E32" s="99" t="s">
        <v>577</v>
      </c>
      <c r="F32" s="99"/>
      <c r="G32" s="99"/>
      <c r="H32" s="99"/>
      <c r="I32" s="86"/>
      <c r="J32" s="86"/>
      <c r="K32" s="86"/>
      <c r="L32" s="86"/>
      <c r="M32" s="86"/>
    </row>
    <row r="33" spans="2:13" ht="4.05" customHeight="1" x14ac:dyDescent="0.35">
      <c r="B33" s="86"/>
      <c r="C33" s="86"/>
      <c r="E33" s="99"/>
      <c r="F33" s="99"/>
      <c r="G33" s="99"/>
      <c r="H33" s="99"/>
      <c r="I33" s="86"/>
      <c r="J33" s="86"/>
      <c r="K33" s="86"/>
      <c r="L33" s="86"/>
      <c r="M33" s="86"/>
    </row>
    <row r="34" spans="2:13" x14ac:dyDescent="0.35">
      <c r="B34" s="86"/>
      <c r="C34" s="86"/>
      <c r="E34" s="99" t="s">
        <v>654</v>
      </c>
      <c r="F34" s="99"/>
      <c r="G34" s="99"/>
      <c r="H34" s="99"/>
      <c r="I34" s="134"/>
      <c r="J34" s="134"/>
      <c r="K34" s="134"/>
      <c r="L34" s="86"/>
      <c r="M34" s="86"/>
    </row>
    <row r="35" spans="2:13" x14ac:dyDescent="0.35">
      <c r="B35" s="86"/>
      <c r="C35" s="86"/>
      <c r="E35" s="99"/>
      <c r="F35" s="99"/>
      <c r="G35" s="99"/>
      <c r="H35" s="99"/>
      <c r="I35" s="114"/>
      <c r="J35" s="114"/>
      <c r="K35" s="86"/>
      <c r="L35" s="86"/>
      <c r="M35" s="86"/>
    </row>
    <row r="36" spans="2:13" x14ac:dyDescent="0.35">
      <c r="B36" s="86"/>
      <c r="C36" s="86"/>
      <c r="E36" s="86"/>
      <c r="F36" s="86"/>
      <c r="G36" s="86"/>
      <c r="H36" s="86"/>
      <c r="I36" s="86"/>
      <c r="J36" s="86"/>
      <c r="K36" s="86"/>
      <c r="L36" s="86"/>
      <c r="M36" s="86"/>
    </row>
    <row r="37" spans="2:13" ht="13.15" x14ac:dyDescent="0.4">
      <c r="B37" s="95" t="s">
        <v>579</v>
      </c>
      <c r="C37" s="86"/>
      <c r="E37" s="86"/>
      <c r="F37" s="86"/>
      <c r="G37" s="86"/>
      <c r="H37" s="86"/>
      <c r="I37" s="86"/>
      <c r="J37" s="86"/>
      <c r="K37" s="86"/>
      <c r="L37" s="86"/>
      <c r="M37" s="86"/>
    </row>
    <row r="38" spans="2:13" x14ac:dyDescent="0.35">
      <c r="B38" s="86"/>
      <c r="C38" s="98"/>
      <c r="E38" s="99" t="s">
        <v>590</v>
      </c>
      <c r="F38" s="99"/>
      <c r="G38" s="99"/>
      <c r="H38" s="99"/>
      <c r="I38" s="86"/>
      <c r="J38" s="86"/>
      <c r="K38" s="86"/>
      <c r="L38" s="86"/>
      <c r="M38" s="86"/>
    </row>
    <row r="39" spans="2:13" s="86" customFormat="1" ht="3.95" customHeight="1" x14ac:dyDescent="0.35">
      <c r="F39" s="113"/>
      <c r="G39" s="113"/>
      <c r="H39" s="113"/>
      <c r="I39" s="113"/>
      <c r="J39" s="113"/>
      <c r="K39" s="113"/>
    </row>
    <row r="40" spans="2:13" x14ac:dyDescent="0.35">
      <c r="B40" s="86"/>
      <c r="C40" s="98"/>
      <c r="E40" s="99" t="s">
        <v>655</v>
      </c>
      <c r="F40" s="99"/>
      <c r="G40" s="99"/>
      <c r="H40" s="99"/>
      <c r="I40" s="86"/>
      <c r="J40" s="86"/>
      <c r="K40" s="86"/>
      <c r="L40" s="86"/>
      <c r="M40" s="86"/>
    </row>
    <row r="41" spans="2:13" s="86" customFormat="1" ht="3.95" customHeight="1" x14ac:dyDescent="0.35">
      <c r="F41" s="113"/>
      <c r="G41" s="113"/>
      <c r="H41" s="113"/>
      <c r="I41" s="113"/>
      <c r="J41" s="113"/>
      <c r="K41" s="113"/>
    </row>
    <row r="42" spans="2:13" x14ac:dyDescent="0.35">
      <c r="B42" s="86"/>
      <c r="C42" s="98"/>
      <c r="E42" s="114" t="s">
        <v>656</v>
      </c>
      <c r="F42" s="114"/>
      <c r="G42" s="114"/>
      <c r="H42" s="114"/>
      <c r="I42" s="86"/>
      <c r="J42" s="86"/>
      <c r="K42" s="86"/>
      <c r="L42" s="86"/>
      <c r="M42" s="86"/>
    </row>
    <row r="43" spans="2:13" s="86" customFormat="1" ht="3.95" customHeight="1" x14ac:dyDescent="0.35">
      <c r="F43" s="113"/>
      <c r="G43" s="113"/>
      <c r="H43" s="113"/>
      <c r="I43" s="113"/>
      <c r="J43" s="113"/>
      <c r="K43" s="113"/>
    </row>
    <row r="44" spans="2:13" s="86" customFormat="1" x14ac:dyDescent="0.35">
      <c r="C44" s="98"/>
      <c r="E44" s="99" t="s">
        <v>657</v>
      </c>
      <c r="F44" s="113"/>
      <c r="G44" s="113"/>
      <c r="H44" s="113"/>
      <c r="I44" s="113"/>
      <c r="J44" s="113"/>
      <c r="K44" s="113"/>
    </row>
    <row r="45" spans="2:13" s="86" customFormat="1" x14ac:dyDescent="0.35">
      <c r="E45" s="126"/>
      <c r="F45" s="126"/>
      <c r="G45" s="126"/>
      <c r="H45" s="126"/>
      <c r="I45" s="126"/>
      <c r="J45" s="126"/>
      <c r="K45" s="126"/>
    </row>
    <row r="46" spans="2:13" s="86" customFormat="1" ht="6.5" customHeight="1" x14ac:dyDescent="0.35">
      <c r="F46" s="113"/>
      <c r="G46" s="113"/>
      <c r="H46" s="113"/>
      <c r="I46" s="113"/>
      <c r="J46" s="113"/>
      <c r="K46" s="113"/>
    </row>
    <row r="47" spans="2:13" s="86" customFormat="1" x14ac:dyDescent="0.35">
      <c r="C47" s="98"/>
      <c r="E47" s="114" t="s">
        <v>658</v>
      </c>
      <c r="F47" s="113"/>
      <c r="G47" s="113"/>
      <c r="H47" s="113"/>
      <c r="I47" s="113"/>
      <c r="J47" s="113"/>
      <c r="K47" s="113"/>
    </row>
    <row r="48" spans="2:13" s="86" customFormat="1" ht="6.5" customHeight="1" x14ac:dyDescent="0.35">
      <c r="F48" s="113"/>
      <c r="G48" s="113"/>
      <c r="H48" s="113"/>
      <c r="I48" s="113"/>
      <c r="J48" s="113"/>
      <c r="K48" s="113"/>
    </row>
    <row r="49" spans="2:13" s="86" customFormat="1" x14ac:dyDescent="0.35">
      <c r="C49" s="98"/>
      <c r="E49" s="99" t="s">
        <v>659</v>
      </c>
      <c r="F49" s="113"/>
      <c r="G49" s="113"/>
      <c r="H49" s="113"/>
      <c r="I49" s="113"/>
      <c r="J49" s="113"/>
      <c r="K49" s="113"/>
    </row>
    <row r="50" spans="2:13" s="86" customFormat="1" ht="3.95" customHeight="1" x14ac:dyDescent="0.35">
      <c r="F50" s="113"/>
      <c r="G50" s="113"/>
      <c r="H50" s="113"/>
      <c r="I50" s="113"/>
      <c r="J50" s="113"/>
      <c r="K50" s="113"/>
    </row>
    <row r="51" spans="2:13" x14ac:dyDescent="0.35">
      <c r="B51" s="86"/>
      <c r="C51" s="98"/>
      <c r="E51" s="99" t="s">
        <v>624</v>
      </c>
      <c r="F51" s="100"/>
      <c r="G51" s="100"/>
      <c r="H51" s="100"/>
      <c r="I51" s="86"/>
      <c r="J51" s="86"/>
      <c r="K51" s="86"/>
      <c r="L51" s="86"/>
      <c r="M51" s="86"/>
    </row>
    <row r="52" spans="2:13" x14ac:dyDescent="0.35">
      <c r="B52" s="86"/>
      <c r="C52" s="86"/>
      <c r="E52" s="100"/>
      <c r="F52" s="100"/>
      <c r="G52" s="100"/>
      <c r="H52" s="100"/>
      <c r="I52" s="86"/>
      <c r="J52" s="86"/>
      <c r="K52" s="86"/>
      <c r="L52" s="86"/>
      <c r="M52" s="86"/>
    </row>
    <row r="53" spans="2:13" ht="13.15" x14ac:dyDescent="0.4">
      <c r="B53" s="95" t="s">
        <v>580</v>
      </c>
      <c r="C53" s="86"/>
      <c r="E53" s="100"/>
      <c r="F53" s="100"/>
      <c r="G53" s="100"/>
      <c r="H53" s="100"/>
      <c r="I53" s="86"/>
      <c r="J53" s="86"/>
      <c r="K53" s="86"/>
      <c r="L53" s="86"/>
      <c r="M53" s="86"/>
    </row>
    <row r="54" spans="2:13" x14ac:dyDescent="0.35">
      <c r="B54" s="86"/>
      <c r="C54" s="115"/>
      <c r="E54" s="99" t="s">
        <v>660</v>
      </c>
      <c r="F54" s="99"/>
      <c r="G54" s="99"/>
      <c r="H54" s="99"/>
      <c r="I54" s="86"/>
      <c r="J54" s="86"/>
      <c r="K54" s="86"/>
      <c r="L54" s="86"/>
      <c r="M54" s="86"/>
    </row>
    <row r="55" spans="2:13" s="86" customFormat="1" ht="3.95" customHeight="1" x14ac:dyDescent="0.35">
      <c r="F55" s="113"/>
      <c r="G55" s="113"/>
      <c r="H55" s="113"/>
      <c r="I55" s="113"/>
      <c r="J55" s="113"/>
      <c r="K55" s="113"/>
    </row>
    <row r="56" spans="2:13" x14ac:dyDescent="0.35">
      <c r="B56" s="86"/>
      <c r="C56" s="98"/>
      <c r="E56" s="99" t="s">
        <v>584</v>
      </c>
      <c r="F56" s="99"/>
      <c r="G56" s="99"/>
      <c r="H56" s="99"/>
      <c r="I56" s="86"/>
      <c r="J56" s="86"/>
      <c r="K56" s="86"/>
      <c r="L56" s="86"/>
      <c r="M56" s="86"/>
    </row>
    <row r="57" spans="2:13" s="86" customFormat="1" ht="3.95" customHeight="1" x14ac:dyDescent="0.35">
      <c r="F57" s="113"/>
      <c r="G57" s="113"/>
      <c r="H57" s="113"/>
      <c r="I57" s="113"/>
      <c r="J57" s="113"/>
      <c r="K57" s="113"/>
    </row>
    <row r="58" spans="2:13" x14ac:dyDescent="0.35">
      <c r="B58" s="86"/>
      <c r="C58" s="98"/>
      <c r="E58" s="99" t="s">
        <v>588</v>
      </c>
      <c r="F58" s="99"/>
      <c r="G58" s="99"/>
      <c r="H58" s="99"/>
      <c r="I58" s="86"/>
      <c r="J58" s="86"/>
      <c r="K58" s="86"/>
      <c r="L58" s="86"/>
      <c r="M58" s="86"/>
    </row>
    <row r="59" spans="2:13" ht="4.05" customHeight="1" x14ac:dyDescent="0.35">
      <c r="B59" s="86"/>
      <c r="C59" s="86"/>
      <c r="E59" s="99"/>
      <c r="F59" s="99"/>
      <c r="G59" s="99"/>
      <c r="H59" s="99"/>
      <c r="I59" s="86"/>
      <c r="J59" s="86"/>
      <c r="K59" s="86"/>
      <c r="L59" s="86"/>
      <c r="M59" s="86"/>
    </row>
    <row r="60" spans="2:13" x14ac:dyDescent="0.35">
      <c r="B60" s="86"/>
      <c r="C60" s="98"/>
      <c r="E60" s="99" t="s">
        <v>707</v>
      </c>
      <c r="F60" s="99"/>
      <c r="G60" s="99"/>
      <c r="H60" s="99"/>
      <c r="I60" s="86"/>
      <c r="J60" s="86"/>
      <c r="K60" s="86"/>
      <c r="L60" s="86"/>
      <c r="M60" s="86"/>
    </row>
    <row r="61" spans="2:13" x14ac:dyDescent="0.35">
      <c r="B61" s="86"/>
      <c r="C61" s="86"/>
      <c r="E61" s="126"/>
      <c r="F61" s="126"/>
      <c r="G61" s="126"/>
      <c r="H61" s="126"/>
      <c r="I61" s="126"/>
      <c r="J61" s="126"/>
      <c r="K61" s="126"/>
      <c r="L61" s="86"/>
      <c r="M61" s="86"/>
    </row>
    <row r="62" spans="2:13" x14ac:dyDescent="0.35">
      <c r="B62" s="86"/>
      <c r="C62" s="86"/>
      <c r="E62" s="86"/>
      <c r="F62" s="86"/>
      <c r="G62" s="86"/>
      <c r="H62" s="86"/>
      <c r="I62" s="86"/>
      <c r="J62" s="86"/>
      <c r="K62" s="86"/>
      <c r="L62" s="86"/>
      <c r="M62" s="86"/>
    </row>
    <row r="63" spans="2:13" ht="13.15" x14ac:dyDescent="0.4">
      <c r="B63" s="95" t="s">
        <v>661</v>
      </c>
      <c r="C63" s="86"/>
      <c r="E63" s="86"/>
      <c r="F63" s="86"/>
      <c r="G63" s="86"/>
      <c r="H63" s="86"/>
      <c r="I63" s="86"/>
      <c r="J63" s="86"/>
      <c r="K63" s="86"/>
      <c r="L63" s="86"/>
      <c r="M63" s="86"/>
    </row>
    <row r="64" spans="2:13" x14ac:dyDescent="0.35">
      <c r="B64" s="86"/>
      <c r="C64" s="97"/>
      <c r="E64" s="99" t="s">
        <v>662</v>
      </c>
      <c r="F64" s="131"/>
      <c r="G64" s="131"/>
      <c r="H64" s="131"/>
      <c r="I64" s="131"/>
      <c r="J64" s="131"/>
      <c r="K64" s="131"/>
      <c r="L64" s="86"/>
      <c r="M64" s="86"/>
    </row>
    <row r="65" spans="2:13" s="86" customFormat="1" ht="3.95" customHeight="1" x14ac:dyDescent="0.35">
      <c r="F65" s="113"/>
      <c r="G65" s="113"/>
      <c r="H65" s="113"/>
      <c r="I65" s="113"/>
      <c r="J65" s="113"/>
      <c r="K65" s="113"/>
    </row>
    <row r="66" spans="2:13" s="86" customFormat="1" x14ac:dyDescent="0.35">
      <c r="C66" s="97"/>
      <c r="E66" s="114" t="s">
        <v>663</v>
      </c>
      <c r="F66" s="113"/>
      <c r="G66" s="113"/>
      <c r="H66" s="113"/>
      <c r="I66" s="113"/>
      <c r="J66" s="113"/>
      <c r="K66" s="113"/>
    </row>
    <row r="67" spans="2:13" s="86" customFormat="1" ht="3.95" customHeight="1" x14ac:dyDescent="0.35">
      <c r="F67" s="113"/>
      <c r="G67" s="113"/>
      <c r="H67" s="113"/>
      <c r="I67" s="113"/>
      <c r="J67" s="113"/>
      <c r="K67" s="113"/>
    </row>
    <row r="68" spans="2:13" s="86" customFormat="1" x14ac:dyDescent="0.35">
      <c r="C68" s="97"/>
      <c r="E68" s="114" t="s">
        <v>664</v>
      </c>
      <c r="F68" s="113"/>
      <c r="G68" s="113"/>
      <c r="H68" s="113"/>
      <c r="I68" s="113"/>
      <c r="J68" s="113"/>
      <c r="K68" s="113"/>
    </row>
    <row r="69" spans="2:13" s="86" customFormat="1" ht="3.95" customHeight="1" x14ac:dyDescent="0.35">
      <c r="F69" s="113"/>
      <c r="G69" s="113"/>
      <c r="H69" s="113"/>
      <c r="I69" s="113"/>
      <c r="J69" s="113"/>
      <c r="K69" s="113"/>
    </row>
    <row r="70" spans="2:13" x14ac:dyDescent="0.35">
      <c r="B70" s="86"/>
      <c r="C70" s="97"/>
      <c r="D70" s="114"/>
      <c r="E70" s="114" t="s">
        <v>104</v>
      </c>
      <c r="F70" s="86"/>
      <c r="G70" s="86"/>
      <c r="H70" s="86"/>
      <c r="K70" s="86"/>
      <c r="L70" s="86"/>
      <c r="M70" s="86"/>
    </row>
    <row r="71" spans="2:13" s="86" customFormat="1" ht="3.95" customHeight="1" x14ac:dyDescent="0.35">
      <c r="F71" s="113"/>
      <c r="G71" s="113"/>
      <c r="H71" s="113"/>
      <c r="K71" s="113"/>
    </row>
    <row r="72" spans="2:13" x14ac:dyDescent="0.35">
      <c r="B72" s="86"/>
      <c r="C72" s="97"/>
      <c r="D72" s="114"/>
      <c r="E72" s="114" t="s">
        <v>665</v>
      </c>
      <c r="F72" s="86"/>
      <c r="G72" s="86"/>
      <c r="H72" s="86"/>
      <c r="K72" s="86"/>
      <c r="L72" s="86"/>
      <c r="M72" s="86"/>
    </row>
    <row r="73" spans="2:13" ht="4.05" customHeight="1" x14ac:dyDescent="0.35">
      <c r="B73" s="86"/>
      <c r="C73" s="86"/>
      <c r="D73" s="114"/>
      <c r="E73" s="86"/>
      <c r="F73" s="86"/>
      <c r="G73" s="86"/>
      <c r="H73" s="86"/>
      <c r="I73" s="86"/>
      <c r="J73" s="86"/>
      <c r="K73" s="86"/>
      <c r="L73" s="86"/>
      <c r="M73" s="86"/>
    </row>
    <row r="74" spans="2:13" x14ac:dyDescent="0.35">
      <c r="B74" s="86"/>
      <c r="C74" s="98"/>
      <c r="E74" s="99" t="s">
        <v>666</v>
      </c>
      <c r="F74" s="113"/>
      <c r="G74" s="113"/>
      <c r="H74" s="113"/>
      <c r="I74" s="113"/>
      <c r="J74" s="113"/>
      <c r="K74" s="113"/>
      <c r="L74" s="86"/>
      <c r="M74" s="86"/>
    </row>
    <row r="75" spans="2:13" x14ac:dyDescent="0.35">
      <c r="B75" s="86"/>
      <c r="C75" s="86"/>
      <c r="E75" s="126"/>
      <c r="F75" s="126"/>
      <c r="G75" s="126"/>
      <c r="H75" s="126"/>
      <c r="I75" s="126"/>
      <c r="J75" s="126"/>
      <c r="K75" s="126"/>
      <c r="L75" s="86"/>
      <c r="M75" s="86"/>
    </row>
    <row r="76" spans="2:13" x14ac:dyDescent="0.35">
      <c r="B76" s="86"/>
      <c r="C76" s="86"/>
      <c r="E76" s="116"/>
      <c r="F76" s="116"/>
      <c r="G76" s="116"/>
      <c r="H76" s="116"/>
      <c r="I76" s="116"/>
      <c r="J76" s="116"/>
      <c r="K76" s="116"/>
      <c r="L76" s="86"/>
      <c r="M76" s="86"/>
    </row>
    <row r="77" spans="2:13" ht="13.15" x14ac:dyDescent="0.4">
      <c r="B77" s="95" t="s">
        <v>581</v>
      </c>
      <c r="C77" s="86"/>
      <c r="E77" s="86"/>
      <c r="F77" s="86"/>
      <c r="G77" s="86"/>
      <c r="H77" s="86"/>
      <c r="I77" s="86"/>
      <c r="J77" s="86"/>
      <c r="K77" s="86"/>
      <c r="L77" s="86"/>
      <c r="M77" s="86"/>
    </row>
    <row r="78" spans="2:13" s="86" customFormat="1" x14ac:dyDescent="0.35">
      <c r="C78" s="97"/>
      <c r="E78" s="114" t="s">
        <v>667</v>
      </c>
      <c r="F78" s="113"/>
      <c r="G78" s="113"/>
      <c r="H78" s="113"/>
      <c r="I78" s="113"/>
      <c r="J78" s="113"/>
      <c r="K78" s="113"/>
    </row>
    <row r="79" spans="2:13" s="86" customFormat="1" ht="3.95" customHeight="1" x14ac:dyDescent="0.35">
      <c r="F79" s="113"/>
      <c r="G79" s="113"/>
      <c r="H79" s="113"/>
      <c r="I79" s="113"/>
      <c r="J79" s="113"/>
      <c r="K79" s="113"/>
    </row>
    <row r="80" spans="2:13" x14ac:dyDescent="0.35">
      <c r="B80" s="86"/>
      <c r="C80" s="97"/>
      <c r="E80" s="114" t="s">
        <v>668</v>
      </c>
      <c r="F80" s="97"/>
      <c r="H80" s="114" t="s">
        <v>669</v>
      </c>
      <c r="K80" s="86"/>
      <c r="L80" s="86"/>
      <c r="M80" s="86"/>
    </row>
    <row r="81" spans="2:13" s="86" customFormat="1" ht="3.95" customHeight="1" x14ac:dyDescent="0.35">
      <c r="F81" s="113"/>
      <c r="G81" s="113"/>
      <c r="H81" s="113"/>
      <c r="I81" s="113"/>
      <c r="J81" s="113"/>
      <c r="K81" s="113"/>
    </row>
    <row r="82" spans="2:13" x14ac:dyDescent="0.35">
      <c r="B82" s="86"/>
      <c r="C82" s="97"/>
      <c r="E82" s="128" t="s">
        <v>717</v>
      </c>
      <c r="H82" s="128"/>
      <c r="K82" s="86"/>
      <c r="L82" s="86"/>
      <c r="M82" s="86"/>
    </row>
    <row r="83" spans="2:13" s="86" customFormat="1" ht="3.95" customHeight="1" x14ac:dyDescent="0.35">
      <c r="F83" s="113"/>
      <c r="G83" s="113"/>
      <c r="H83" s="113"/>
      <c r="I83" s="113"/>
      <c r="J83" s="113"/>
      <c r="K83" s="113"/>
    </row>
    <row r="84" spans="2:13" x14ac:dyDescent="0.35">
      <c r="B84" s="86"/>
      <c r="C84" s="97"/>
      <c r="D84" s="114"/>
      <c r="E84" s="114" t="s">
        <v>591</v>
      </c>
      <c r="F84" s="86"/>
      <c r="G84" s="86"/>
      <c r="H84" s="86"/>
      <c r="K84" s="86"/>
      <c r="L84" s="86"/>
      <c r="M84" s="86"/>
    </row>
    <row r="85" spans="2:13" s="86" customFormat="1" ht="3.95" customHeight="1" x14ac:dyDescent="0.35">
      <c r="F85" s="113"/>
      <c r="G85" s="113"/>
      <c r="H85" s="113"/>
      <c r="I85" s="113"/>
      <c r="J85" s="113"/>
      <c r="K85" s="113"/>
    </row>
    <row r="86" spans="2:13" ht="13.15" x14ac:dyDescent="0.4">
      <c r="B86" s="95"/>
      <c r="C86" s="97"/>
      <c r="E86" s="114" t="s">
        <v>670</v>
      </c>
      <c r="F86" s="98"/>
      <c r="G86" s="86"/>
      <c r="H86" s="86" t="s">
        <v>671</v>
      </c>
      <c r="I86" s="86"/>
      <c r="J86" s="86"/>
      <c r="K86" s="86"/>
      <c r="L86" s="86"/>
      <c r="M86" s="86"/>
    </row>
    <row r="87" spans="2:13" ht="4.05" customHeight="1" x14ac:dyDescent="0.4">
      <c r="B87" s="95"/>
      <c r="C87" s="86"/>
      <c r="E87" s="113"/>
      <c r="F87" s="86"/>
      <c r="G87" s="86"/>
      <c r="H87" s="86"/>
      <c r="I87" s="86"/>
      <c r="J87" s="86"/>
      <c r="K87" s="86"/>
      <c r="L87" s="86"/>
      <c r="M87" s="86"/>
    </row>
    <row r="88" spans="2:13" ht="13.15" x14ac:dyDescent="0.4">
      <c r="B88" s="95"/>
      <c r="C88" s="97"/>
      <c r="E88" s="114" t="s">
        <v>672</v>
      </c>
      <c r="F88" s="86"/>
      <c r="G88" s="86"/>
      <c r="H88" s="86"/>
      <c r="I88" s="86"/>
      <c r="J88" s="86"/>
      <c r="K88" s="86"/>
      <c r="L88" s="86"/>
      <c r="M88" s="86"/>
    </row>
    <row r="89" spans="2:13" ht="13.15" x14ac:dyDescent="0.4">
      <c r="B89" s="95"/>
      <c r="C89" s="86"/>
      <c r="E89" s="86"/>
      <c r="F89" s="86"/>
      <c r="G89" s="86"/>
      <c r="H89" s="86"/>
      <c r="I89" s="86"/>
      <c r="J89" s="86"/>
      <c r="K89" s="86"/>
      <c r="L89" s="86"/>
      <c r="M89" s="86"/>
    </row>
    <row r="90" spans="2:13" ht="13.15" x14ac:dyDescent="0.4">
      <c r="B90" s="95" t="s">
        <v>673</v>
      </c>
      <c r="C90" s="86"/>
      <c r="E90" s="86"/>
      <c r="F90" s="86"/>
      <c r="G90" s="86"/>
      <c r="H90" s="86"/>
      <c r="I90" s="86"/>
      <c r="J90" s="86"/>
      <c r="K90" s="86"/>
      <c r="L90" s="86"/>
      <c r="M90" s="86"/>
    </row>
    <row r="91" spans="2:13" x14ac:dyDescent="0.35">
      <c r="B91" s="86"/>
      <c r="C91" s="86"/>
      <c r="E91" s="117" t="s">
        <v>674</v>
      </c>
      <c r="F91" s="131"/>
      <c r="G91" s="131"/>
      <c r="H91" s="131"/>
      <c r="I91" s="131"/>
      <c r="J91" s="131"/>
      <c r="K91" s="131"/>
      <c r="L91" s="86"/>
      <c r="M91" s="86"/>
    </row>
    <row r="92" spans="2:13" s="86" customFormat="1" ht="4.05" customHeight="1" x14ac:dyDescent="0.35">
      <c r="E92" s="91"/>
      <c r="F92" s="118"/>
      <c r="G92" s="118"/>
      <c r="H92" s="118"/>
      <c r="I92" s="118"/>
      <c r="J92" s="118"/>
      <c r="K92" s="118"/>
    </row>
    <row r="93" spans="2:13" x14ac:dyDescent="0.35">
      <c r="B93" s="86"/>
      <c r="C93" s="86"/>
      <c r="E93" s="114" t="s">
        <v>675</v>
      </c>
      <c r="F93" s="86"/>
      <c r="G93" s="86"/>
      <c r="H93" s="88"/>
      <c r="I93" s="132"/>
      <c r="J93" s="132"/>
      <c r="K93" s="132"/>
      <c r="L93" s="86"/>
      <c r="M93" s="86"/>
    </row>
    <row r="94" spans="2:13" ht="4.05" customHeight="1" x14ac:dyDescent="0.35">
      <c r="B94" s="86"/>
      <c r="C94" s="86"/>
      <c r="E94" s="114"/>
      <c r="F94" s="86"/>
      <c r="G94" s="86"/>
      <c r="H94" s="86"/>
      <c r="I94" s="119"/>
      <c r="J94" s="119"/>
      <c r="K94" s="119"/>
      <c r="L94" s="86"/>
      <c r="M94" s="86"/>
    </row>
    <row r="95" spans="2:13" x14ac:dyDescent="0.35">
      <c r="B95" s="86"/>
      <c r="C95" s="86"/>
      <c r="E95" s="114" t="s">
        <v>676</v>
      </c>
      <c r="F95" s="133"/>
      <c r="G95" s="133"/>
      <c r="H95" s="133"/>
      <c r="I95" s="133"/>
      <c r="J95" s="133"/>
      <c r="K95" s="133"/>
      <c r="L95" s="86"/>
      <c r="M95" s="86"/>
    </row>
    <row r="96" spans="2:13" ht="4.05" customHeight="1" x14ac:dyDescent="0.35">
      <c r="B96" s="86"/>
      <c r="C96" s="86"/>
      <c r="E96" s="86"/>
      <c r="F96" s="86"/>
      <c r="G96" s="86"/>
      <c r="H96" s="86"/>
      <c r="I96" s="86"/>
      <c r="J96" s="86"/>
      <c r="K96" s="86"/>
      <c r="L96" s="86"/>
      <c r="M96" s="86"/>
    </row>
    <row r="97" spans="2:13" x14ac:dyDescent="0.35">
      <c r="B97" s="86"/>
      <c r="C97" s="86"/>
      <c r="E97" s="114" t="s">
        <v>677</v>
      </c>
      <c r="F97" s="132"/>
      <c r="G97" s="132"/>
      <c r="H97" s="132"/>
      <c r="I97" s="132"/>
      <c r="J97" s="132"/>
      <c r="K97" s="132"/>
      <c r="L97" s="86"/>
      <c r="M97" s="86"/>
    </row>
    <row r="98" spans="2:13" x14ac:dyDescent="0.35">
      <c r="B98" s="86"/>
      <c r="C98" s="86"/>
      <c r="F98" s="86"/>
      <c r="G98" s="86"/>
      <c r="H98" s="86"/>
      <c r="I98" s="86"/>
      <c r="J98" s="86"/>
      <c r="K98" s="86"/>
      <c r="L98" s="86"/>
      <c r="M98" s="86"/>
    </row>
    <row r="99" spans="2:13" x14ac:dyDescent="0.35">
      <c r="B99" s="86"/>
      <c r="C99" s="86"/>
      <c r="E99" s="86"/>
      <c r="F99" s="86"/>
      <c r="G99" s="86"/>
      <c r="H99" s="86"/>
      <c r="I99" s="86"/>
      <c r="J99" s="86"/>
      <c r="K99" s="86"/>
      <c r="L99" s="86"/>
      <c r="M99" s="86"/>
    </row>
    <row r="100" spans="2:13" x14ac:dyDescent="0.35">
      <c r="B100" s="86"/>
      <c r="C100" s="86"/>
      <c r="E100" s="86"/>
      <c r="F100" s="86"/>
      <c r="G100" s="86"/>
      <c r="H100" s="86"/>
      <c r="I100" s="86"/>
      <c r="J100" s="86"/>
      <c r="K100" s="86"/>
      <c r="L100" s="86"/>
      <c r="M100" s="86"/>
    </row>
    <row r="101" spans="2:13" x14ac:dyDescent="0.35">
      <c r="B101" s="114" t="s">
        <v>722</v>
      </c>
      <c r="C101" s="86"/>
      <c r="E101" s="86"/>
      <c r="F101" s="86"/>
      <c r="G101" s="86"/>
      <c r="H101" s="86"/>
      <c r="I101" s="86"/>
      <c r="J101" s="86"/>
      <c r="K101" s="86"/>
      <c r="L101" s="86"/>
      <c r="M101" s="86"/>
    </row>
    <row r="102" spans="2:13" x14ac:dyDescent="0.35">
      <c r="B102" s="86"/>
      <c r="C102" s="86"/>
      <c r="E102" s="86"/>
      <c r="F102" s="86"/>
      <c r="G102" s="86"/>
      <c r="H102" s="86"/>
      <c r="I102" s="86"/>
      <c r="J102" s="86"/>
      <c r="K102" s="86"/>
      <c r="L102" s="86"/>
      <c r="M102" s="86"/>
    </row>
    <row r="103" spans="2:13" x14ac:dyDescent="0.35">
      <c r="B103" s="86"/>
      <c r="C103" s="86"/>
      <c r="E103" s="86"/>
      <c r="F103" s="86"/>
      <c r="G103" s="86"/>
      <c r="H103" s="86"/>
      <c r="I103" s="86"/>
      <c r="J103" s="86"/>
      <c r="K103" s="86"/>
      <c r="L103" s="86"/>
      <c r="M103" s="86"/>
    </row>
    <row r="104" spans="2:13" x14ac:dyDescent="0.35">
      <c r="B104" s="86"/>
      <c r="C104" s="86"/>
      <c r="E104" s="86"/>
      <c r="F104" s="86"/>
      <c r="G104" s="86"/>
      <c r="H104" s="86"/>
      <c r="I104" s="86"/>
      <c r="J104" s="86"/>
      <c r="K104" s="86"/>
      <c r="L104" s="86"/>
      <c r="M104" s="86"/>
    </row>
    <row r="105" spans="2:13" x14ac:dyDescent="0.35">
      <c r="B105" s="86"/>
      <c r="C105" s="86"/>
      <c r="E105" s="86"/>
      <c r="F105" s="86"/>
      <c r="G105" s="86"/>
      <c r="H105" s="86"/>
      <c r="I105" s="86"/>
      <c r="J105" s="86"/>
      <c r="K105" s="86"/>
      <c r="L105" s="86"/>
      <c r="M105" s="86"/>
    </row>
    <row r="106" spans="2:13" x14ac:dyDescent="0.35">
      <c r="B106" s="86"/>
      <c r="C106" s="86"/>
      <c r="E106" s="86"/>
      <c r="F106" s="86"/>
      <c r="G106" s="86"/>
      <c r="H106" s="86"/>
      <c r="I106" s="86"/>
      <c r="J106" s="86"/>
      <c r="K106" s="86"/>
      <c r="L106" s="86"/>
      <c r="M106" s="86"/>
    </row>
    <row r="107" spans="2:13" x14ac:dyDescent="0.35">
      <c r="B107" s="86"/>
      <c r="C107" s="86"/>
      <c r="E107" s="86"/>
      <c r="F107" s="86"/>
      <c r="G107" s="86"/>
      <c r="H107" s="86"/>
      <c r="I107" s="86"/>
      <c r="J107" s="86"/>
      <c r="K107" s="86"/>
      <c r="L107" s="86"/>
      <c r="M107" s="86"/>
    </row>
    <row r="108" spans="2:13" x14ac:dyDescent="0.35">
      <c r="B108" s="86"/>
      <c r="C108" s="86"/>
      <c r="E108" s="86"/>
      <c r="F108" s="86"/>
      <c r="G108" s="86"/>
      <c r="H108" s="86"/>
      <c r="I108" s="86"/>
      <c r="J108" s="86"/>
      <c r="K108" s="86"/>
      <c r="L108" s="86"/>
      <c r="M108" s="86"/>
    </row>
    <row r="109" spans="2:13" x14ac:dyDescent="0.35">
      <c r="B109" s="86"/>
      <c r="C109" s="86"/>
      <c r="E109" s="86"/>
      <c r="F109" s="86"/>
      <c r="G109" s="86"/>
      <c r="H109" s="86"/>
      <c r="I109" s="86"/>
      <c r="J109" s="86"/>
      <c r="K109" s="86"/>
      <c r="L109" s="86"/>
      <c r="M109" s="86"/>
    </row>
    <row r="110" spans="2:13" x14ac:dyDescent="0.35">
      <c r="B110" s="86"/>
      <c r="C110" s="86"/>
      <c r="E110" s="86"/>
      <c r="F110" s="86"/>
      <c r="G110" s="86"/>
      <c r="H110" s="86"/>
      <c r="I110" s="86"/>
      <c r="J110" s="86"/>
      <c r="K110" s="86"/>
      <c r="L110" s="86"/>
      <c r="M110" s="86"/>
    </row>
    <row r="111" spans="2:13" x14ac:dyDescent="0.35">
      <c r="B111" s="86"/>
      <c r="C111" s="86"/>
      <c r="E111" s="86"/>
      <c r="F111" s="86"/>
      <c r="G111" s="86"/>
      <c r="H111" s="86"/>
      <c r="I111" s="86"/>
      <c r="J111" s="86"/>
      <c r="K111" s="86"/>
      <c r="L111" s="86"/>
      <c r="M111" s="86"/>
    </row>
    <row r="112" spans="2:13" x14ac:dyDescent="0.35">
      <c r="B112" s="86"/>
      <c r="C112" s="86"/>
      <c r="E112" s="86"/>
      <c r="F112" s="86"/>
      <c r="G112" s="86"/>
      <c r="H112" s="86"/>
      <c r="I112" s="86"/>
      <c r="J112" s="86"/>
      <c r="K112" s="86"/>
      <c r="L112" s="86"/>
      <c r="M112" s="86"/>
    </row>
    <row r="113" spans="2:13" x14ac:dyDescent="0.35">
      <c r="B113" s="86"/>
      <c r="C113" s="86"/>
      <c r="E113" s="86"/>
      <c r="F113" s="86"/>
      <c r="G113" s="86"/>
      <c r="H113" s="86"/>
      <c r="I113" s="86"/>
      <c r="J113" s="86"/>
      <c r="K113" s="86"/>
      <c r="L113" s="86"/>
      <c r="M113" s="86"/>
    </row>
    <row r="114" spans="2:13" x14ac:dyDescent="0.35">
      <c r="B114" s="86"/>
      <c r="C114" s="86"/>
      <c r="E114" s="86"/>
      <c r="F114" s="86"/>
      <c r="G114" s="86"/>
      <c r="H114" s="86"/>
      <c r="I114" s="86"/>
      <c r="J114" s="86"/>
      <c r="K114" s="86"/>
      <c r="L114" s="86"/>
      <c r="M114" s="86"/>
    </row>
    <row r="115" spans="2:13" x14ac:dyDescent="0.35">
      <c r="B115" s="86"/>
      <c r="C115" s="86"/>
      <c r="E115" s="86"/>
      <c r="F115" s="86"/>
      <c r="G115" s="86"/>
      <c r="H115" s="86"/>
      <c r="I115" s="86"/>
      <c r="J115" s="86"/>
      <c r="K115" s="86"/>
      <c r="L115" s="86"/>
      <c r="M115" s="86"/>
    </row>
    <row r="116" spans="2:13" x14ac:dyDescent="0.35">
      <c r="B116" s="86"/>
      <c r="C116" s="86"/>
      <c r="E116" s="86"/>
      <c r="F116" s="86"/>
      <c r="G116" s="86"/>
      <c r="H116" s="86"/>
      <c r="I116" s="86"/>
      <c r="J116" s="86"/>
      <c r="K116" s="86"/>
      <c r="L116" s="86"/>
      <c r="M116" s="86"/>
    </row>
    <row r="117" spans="2:13" x14ac:dyDescent="0.35">
      <c r="B117" s="86"/>
      <c r="C117" s="86"/>
      <c r="E117" s="86"/>
      <c r="F117" s="86"/>
      <c r="G117" s="86"/>
      <c r="H117" s="86"/>
      <c r="I117" s="86"/>
      <c r="J117" s="86"/>
      <c r="K117" s="86"/>
      <c r="L117" s="86"/>
      <c r="M117" s="86"/>
    </row>
    <row r="118" spans="2:13" x14ac:dyDescent="0.35">
      <c r="B118" s="86"/>
      <c r="C118" s="86"/>
      <c r="E118" s="86"/>
      <c r="F118" s="86"/>
      <c r="G118" s="86"/>
      <c r="H118" s="86"/>
      <c r="I118" s="86"/>
      <c r="J118" s="86"/>
      <c r="K118" s="86"/>
      <c r="L118" s="86"/>
      <c r="M118" s="86"/>
    </row>
    <row r="119" spans="2:13" x14ac:dyDescent="0.35">
      <c r="B119" s="86"/>
      <c r="C119" s="86"/>
      <c r="E119" s="86"/>
      <c r="F119" s="86"/>
      <c r="G119" s="86"/>
      <c r="H119" s="86"/>
      <c r="I119" s="86"/>
      <c r="J119" s="86"/>
      <c r="K119" s="86"/>
      <c r="L119" s="86"/>
      <c r="M119" s="86"/>
    </row>
    <row r="120" spans="2:13" x14ac:dyDescent="0.35">
      <c r="B120" s="86"/>
      <c r="C120" s="86"/>
      <c r="E120" s="86"/>
      <c r="F120" s="86"/>
      <c r="G120" s="86"/>
      <c r="H120" s="86"/>
      <c r="I120" s="86"/>
      <c r="J120" s="86"/>
      <c r="K120" s="86"/>
      <c r="L120" s="86"/>
      <c r="M120" s="86"/>
    </row>
    <row r="121" spans="2:13" x14ac:dyDescent="0.35">
      <c r="B121" s="86"/>
      <c r="C121" s="86"/>
      <c r="E121" s="86"/>
      <c r="F121" s="86"/>
      <c r="G121" s="86"/>
      <c r="H121" s="86"/>
      <c r="I121" s="86"/>
      <c r="J121" s="86"/>
      <c r="K121" s="86"/>
      <c r="L121" s="86"/>
      <c r="M121" s="86"/>
    </row>
    <row r="122" spans="2:13" x14ac:dyDescent="0.35">
      <c r="B122" s="86"/>
      <c r="C122" s="86"/>
      <c r="E122" s="86"/>
      <c r="F122" s="86"/>
      <c r="G122" s="86"/>
      <c r="H122" s="86"/>
      <c r="I122" s="86"/>
      <c r="J122" s="86"/>
      <c r="K122" s="86"/>
      <c r="L122" s="86"/>
      <c r="M122" s="86"/>
    </row>
    <row r="123" spans="2:13" x14ac:dyDescent="0.35">
      <c r="B123" s="86"/>
      <c r="C123" s="86"/>
      <c r="E123" s="86"/>
      <c r="F123" s="86"/>
      <c r="G123" s="86"/>
      <c r="H123" s="86"/>
      <c r="I123" s="86"/>
      <c r="J123" s="86"/>
      <c r="K123" s="86"/>
      <c r="L123" s="86"/>
      <c r="M123" s="86"/>
    </row>
    <row r="124" spans="2:13" x14ac:dyDescent="0.35">
      <c r="B124" s="86"/>
      <c r="C124" s="86"/>
      <c r="E124" s="86"/>
      <c r="F124" s="86"/>
      <c r="G124" s="86"/>
      <c r="H124" s="86"/>
      <c r="I124" s="86"/>
      <c r="J124" s="86"/>
      <c r="K124" s="86"/>
      <c r="L124" s="86"/>
      <c r="M124" s="86"/>
    </row>
    <row r="125" spans="2:13" x14ac:dyDescent="0.35">
      <c r="B125" s="86"/>
      <c r="C125" s="86"/>
      <c r="E125" s="86"/>
      <c r="F125" s="86"/>
      <c r="G125" s="86"/>
      <c r="H125" s="86"/>
      <c r="I125" s="86"/>
      <c r="J125" s="86"/>
      <c r="K125" s="86"/>
      <c r="L125" s="86"/>
      <c r="M125" s="86"/>
    </row>
    <row r="126" spans="2:13" x14ac:dyDescent="0.35">
      <c r="B126" s="86"/>
      <c r="C126" s="86"/>
      <c r="E126" s="86"/>
      <c r="F126" s="86"/>
      <c r="G126" s="86"/>
      <c r="H126" s="86"/>
      <c r="I126" s="86"/>
      <c r="J126" s="86"/>
      <c r="K126" s="86"/>
      <c r="L126" s="86"/>
      <c r="M126" s="86"/>
    </row>
    <row r="127" spans="2:13" x14ac:dyDescent="0.35">
      <c r="B127" s="86"/>
      <c r="C127" s="86"/>
      <c r="E127" s="86"/>
      <c r="F127" s="86"/>
      <c r="G127" s="86"/>
      <c r="H127" s="86"/>
      <c r="I127" s="86"/>
      <c r="J127" s="86"/>
      <c r="K127" s="86"/>
      <c r="L127" s="86"/>
      <c r="M127" s="86"/>
    </row>
    <row r="128" spans="2:13" x14ac:dyDescent="0.35">
      <c r="B128" s="86"/>
      <c r="C128" s="86"/>
      <c r="E128" s="86"/>
      <c r="F128" s="86"/>
      <c r="G128" s="86"/>
      <c r="H128" s="86"/>
      <c r="I128" s="86"/>
      <c r="J128" s="86"/>
      <c r="K128" s="86"/>
      <c r="L128" s="86"/>
      <c r="M128" s="86"/>
    </row>
    <row r="129" spans="2:13" x14ac:dyDescent="0.35">
      <c r="B129" s="86"/>
      <c r="C129" s="86"/>
      <c r="E129" s="86"/>
      <c r="F129" s="86"/>
      <c r="G129" s="86"/>
      <c r="H129" s="86"/>
      <c r="I129" s="86"/>
      <c r="J129" s="86"/>
      <c r="K129" s="86"/>
      <c r="L129" s="86"/>
      <c r="M129" s="86"/>
    </row>
    <row r="130" spans="2:13" x14ac:dyDescent="0.35">
      <c r="B130" s="86"/>
      <c r="C130" s="86"/>
      <c r="E130" s="86"/>
      <c r="F130" s="86"/>
      <c r="G130" s="86"/>
      <c r="H130" s="86"/>
      <c r="I130" s="86"/>
      <c r="J130" s="86"/>
      <c r="K130" s="86"/>
      <c r="L130" s="86"/>
      <c r="M130" s="86"/>
    </row>
    <row r="131" spans="2:13" x14ac:dyDescent="0.35">
      <c r="B131" s="86"/>
      <c r="C131" s="86"/>
      <c r="E131" s="86"/>
      <c r="F131" s="86"/>
      <c r="G131" s="86"/>
      <c r="H131" s="86"/>
      <c r="I131" s="86"/>
      <c r="J131" s="86"/>
      <c r="K131" s="86"/>
      <c r="L131" s="86"/>
      <c r="M131" s="86"/>
    </row>
    <row r="132" spans="2:13" x14ac:dyDescent="0.35">
      <c r="B132" s="86"/>
      <c r="C132" s="86"/>
      <c r="E132" s="86"/>
      <c r="F132" s="86"/>
      <c r="G132" s="86"/>
      <c r="H132" s="86"/>
      <c r="I132" s="86"/>
      <c r="J132" s="86"/>
      <c r="K132" s="86"/>
      <c r="L132" s="86"/>
      <c r="M132" s="86"/>
    </row>
    <row r="133" spans="2:13" x14ac:dyDescent="0.35">
      <c r="B133" s="86"/>
      <c r="C133" s="86"/>
      <c r="E133" s="86"/>
      <c r="F133" s="86"/>
      <c r="G133" s="86"/>
      <c r="H133" s="86"/>
      <c r="I133" s="86"/>
      <c r="J133" s="86"/>
      <c r="K133" s="86"/>
      <c r="L133" s="86"/>
      <c r="M133" s="86"/>
    </row>
    <row r="134" spans="2:13" x14ac:dyDescent="0.35">
      <c r="B134" s="86"/>
      <c r="C134" s="86"/>
      <c r="E134" s="86"/>
      <c r="F134" s="86"/>
      <c r="G134" s="86"/>
      <c r="H134" s="86"/>
      <c r="I134" s="86"/>
      <c r="J134" s="86"/>
      <c r="K134" s="86"/>
      <c r="L134" s="86"/>
      <c r="M134" s="86"/>
    </row>
    <row r="135" spans="2:13" x14ac:dyDescent="0.35">
      <c r="B135" s="86"/>
      <c r="C135" s="86"/>
      <c r="E135" s="86"/>
      <c r="F135" s="86"/>
      <c r="G135" s="86"/>
      <c r="H135" s="86"/>
      <c r="I135" s="86"/>
      <c r="J135" s="86"/>
      <c r="K135" s="86"/>
      <c r="L135" s="86"/>
      <c r="M135" s="86"/>
    </row>
    <row r="136" spans="2:13" x14ac:dyDescent="0.35">
      <c r="B136" s="86"/>
      <c r="C136" s="86"/>
      <c r="E136" s="86"/>
      <c r="F136" s="86"/>
      <c r="G136" s="86"/>
      <c r="H136" s="86"/>
      <c r="I136" s="86"/>
      <c r="J136" s="86"/>
      <c r="K136" s="86"/>
      <c r="L136" s="86"/>
      <c r="M136" s="86"/>
    </row>
    <row r="137" spans="2:13" x14ac:dyDescent="0.35">
      <c r="B137" s="86"/>
      <c r="C137" s="86"/>
      <c r="E137" s="86"/>
      <c r="F137" s="86"/>
      <c r="G137" s="86"/>
      <c r="H137" s="86"/>
      <c r="I137" s="86"/>
      <c r="J137" s="86"/>
      <c r="K137" s="86"/>
      <c r="L137" s="86"/>
      <c r="M137" s="86"/>
    </row>
    <row r="138" spans="2:13" x14ac:dyDescent="0.35">
      <c r="B138" s="86"/>
      <c r="C138" s="86"/>
      <c r="E138" s="86"/>
      <c r="F138" s="86"/>
      <c r="G138" s="86"/>
      <c r="H138" s="86"/>
      <c r="I138" s="86"/>
      <c r="J138" s="86"/>
      <c r="K138" s="86"/>
      <c r="L138" s="86"/>
      <c r="M138" s="86"/>
    </row>
    <row r="139" spans="2:13" x14ac:dyDescent="0.35">
      <c r="B139" s="86"/>
      <c r="C139" s="86"/>
      <c r="E139" s="86"/>
      <c r="F139" s="86"/>
      <c r="G139" s="86"/>
      <c r="H139" s="86"/>
      <c r="I139" s="86"/>
      <c r="J139" s="86"/>
      <c r="K139" s="86"/>
      <c r="L139" s="86"/>
      <c r="M139" s="86"/>
    </row>
    <row r="140" spans="2:13" x14ac:dyDescent="0.35">
      <c r="B140" s="86"/>
      <c r="C140" s="86"/>
      <c r="E140" s="86"/>
      <c r="F140" s="86"/>
      <c r="G140" s="86"/>
      <c r="H140" s="86"/>
      <c r="I140" s="86"/>
      <c r="J140" s="86"/>
      <c r="K140" s="86"/>
      <c r="L140" s="86"/>
      <c r="M140" s="86"/>
    </row>
    <row r="141" spans="2:13" x14ac:dyDescent="0.35">
      <c r="B141" s="86"/>
      <c r="C141" s="86"/>
      <c r="E141" s="86"/>
      <c r="F141" s="86"/>
      <c r="G141" s="86"/>
      <c r="H141" s="86"/>
      <c r="I141" s="86"/>
      <c r="J141" s="86"/>
      <c r="K141" s="86"/>
      <c r="L141" s="86"/>
      <c r="M141" s="86"/>
    </row>
    <row r="142" spans="2:13" x14ac:dyDescent="0.35">
      <c r="B142" s="86"/>
      <c r="C142" s="86"/>
      <c r="E142" s="86"/>
      <c r="F142" s="86"/>
      <c r="G142" s="86"/>
      <c r="H142" s="86"/>
      <c r="I142" s="86"/>
      <c r="J142" s="86"/>
      <c r="K142" s="86"/>
      <c r="L142" s="86"/>
      <c r="M142" s="86"/>
    </row>
    <row r="143" spans="2:13" x14ac:dyDescent="0.35">
      <c r="B143" s="86"/>
      <c r="C143" s="86"/>
      <c r="E143" s="86"/>
      <c r="F143" s="86"/>
      <c r="G143" s="86"/>
      <c r="H143" s="86"/>
      <c r="I143" s="86"/>
      <c r="J143" s="86"/>
      <c r="K143" s="86"/>
      <c r="L143" s="86"/>
      <c r="M143" s="86"/>
    </row>
    <row r="144" spans="2:13" x14ac:dyDescent="0.35">
      <c r="B144" s="86"/>
      <c r="C144" s="86"/>
      <c r="E144" s="86"/>
      <c r="F144" s="86"/>
      <c r="G144" s="86"/>
      <c r="H144" s="86"/>
      <c r="I144" s="86"/>
      <c r="J144" s="86"/>
      <c r="K144" s="86"/>
      <c r="L144" s="86"/>
      <c r="M144" s="86"/>
    </row>
    <row r="145" spans="2:13" x14ac:dyDescent="0.35">
      <c r="B145" s="86"/>
      <c r="C145" s="86"/>
      <c r="E145" s="86"/>
      <c r="F145" s="86"/>
      <c r="G145" s="86"/>
      <c r="H145" s="86"/>
      <c r="I145" s="86"/>
      <c r="J145" s="86"/>
      <c r="K145" s="86"/>
      <c r="L145" s="86"/>
      <c r="M145" s="86"/>
    </row>
    <row r="146" spans="2:13" x14ac:dyDescent="0.35">
      <c r="B146" s="86"/>
      <c r="C146" s="86"/>
      <c r="E146" s="86"/>
      <c r="F146" s="86"/>
      <c r="G146" s="86"/>
      <c r="H146" s="86"/>
      <c r="I146" s="86"/>
      <c r="J146" s="86"/>
      <c r="K146" s="86"/>
      <c r="L146" s="86"/>
      <c r="M146" s="86"/>
    </row>
    <row r="147" spans="2:13" x14ac:dyDescent="0.35">
      <c r="B147" s="86"/>
      <c r="C147" s="86"/>
      <c r="E147" s="86"/>
      <c r="F147" s="86"/>
      <c r="G147" s="86"/>
      <c r="H147" s="86"/>
      <c r="I147" s="86"/>
      <c r="J147" s="86"/>
      <c r="K147" s="86"/>
      <c r="L147" s="86"/>
      <c r="M147" s="86"/>
    </row>
    <row r="148" spans="2:13" x14ac:dyDescent="0.35">
      <c r="B148" s="86"/>
      <c r="C148" s="86"/>
      <c r="E148" s="86"/>
      <c r="F148" s="86"/>
      <c r="G148" s="86"/>
      <c r="H148" s="86"/>
      <c r="I148" s="86"/>
      <c r="J148" s="86"/>
      <c r="K148" s="86"/>
      <c r="L148" s="86"/>
      <c r="M148" s="86"/>
    </row>
    <row r="149" spans="2:13" x14ac:dyDescent="0.35">
      <c r="B149" s="86"/>
      <c r="C149" s="86"/>
      <c r="E149" s="86"/>
      <c r="F149" s="86"/>
      <c r="G149" s="86"/>
      <c r="H149" s="86"/>
      <c r="I149" s="86"/>
      <c r="J149" s="86"/>
      <c r="K149" s="86"/>
      <c r="L149" s="86"/>
      <c r="M149" s="86"/>
    </row>
    <row r="150" spans="2:13" x14ac:dyDescent="0.35">
      <c r="B150" s="86"/>
      <c r="C150" s="86"/>
      <c r="E150" s="86"/>
      <c r="F150" s="86"/>
      <c r="G150" s="86"/>
      <c r="H150" s="86"/>
      <c r="I150" s="86"/>
      <c r="J150" s="86"/>
      <c r="K150" s="86"/>
      <c r="L150" s="86"/>
      <c r="M150" s="86"/>
    </row>
    <row r="151" spans="2:13" x14ac:dyDescent="0.35">
      <c r="B151" s="86"/>
      <c r="C151" s="86"/>
      <c r="E151" s="86"/>
      <c r="F151" s="86"/>
      <c r="G151" s="86"/>
      <c r="H151" s="86"/>
      <c r="I151" s="86"/>
      <c r="J151" s="86"/>
      <c r="K151" s="86"/>
      <c r="L151" s="86"/>
      <c r="M151" s="86"/>
    </row>
    <row r="152" spans="2:13" x14ac:dyDescent="0.35">
      <c r="B152" s="86"/>
      <c r="C152" s="86"/>
      <c r="E152" s="86"/>
      <c r="F152" s="86"/>
      <c r="G152" s="86"/>
      <c r="H152" s="86"/>
      <c r="I152" s="86"/>
      <c r="J152" s="86"/>
      <c r="K152" s="86"/>
      <c r="L152" s="86"/>
      <c r="M152" s="86"/>
    </row>
    <row r="153" spans="2:13" x14ac:dyDescent="0.35">
      <c r="B153" s="86"/>
      <c r="C153" s="86"/>
      <c r="E153" s="86"/>
      <c r="F153" s="86"/>
      <c r="G153" s="86"/>
      <c r="H153" s="86"/>
      <c r="I153" s="86"/>
      <c r="J153" s="86"/>
      <c r="K153" s="86"/>
      <c r="L153" s="86"/>
      <c r="M153" s="86"/>
    </row>
    <row r="154" spans="2:13" x14ac:dyDescent="0.35">
      <c r="B154" s="86"/>
      <c r="C154" s="86"/>
      <c r="E154" s="86"/>
      <c r="F154" s="86"/>
      <c r="G154" s="86"/>
      <c r="H154" s="86"/>
      <c r="I154" s="86"/>
      <c r="J154" s="86"/>
      <c r="K154" s="86"/>
      <c r="L154" s="86"/>
      <c r="M154" s="86"/>
    </row>
    <row r="155" spans="2:13" x14ac:dyDescent="0.35">
      <c r="B155" s="86"/>
      <c r="C155" s="86"/>
      <c r="E155" s="86"/>
      <c r="F155" s="86"/>
      <c r="G155" s="86"/>
      <c r="H155" s="86"/>
      <c r="I155" s="86"/>
      <c r="J155" s="86"/>
      <c r="K155" s="86"/>
      <c r="L155" s="86"/>
      <c r="M155" s="86"/>
    </row>
    <row r="156" spans="2:13" x14ac:dyDescent="0.35">
      <c r="B156" s="86"/>
      <c r="C156" s="86"/>
      <c r="E156" s="86"/>
      <c r="F156" s="86"/>
      <c r="G156" s="86"/>
      <c r="H156" s="86"/>
      <c r="I156" s="86"/>
      <c r="J156" s="86"/>
      <c r="K156" s="86"/>
      <c r="L156" s="86"/>
      <c r="M156" s="86"/>
    </row>
    <row r="157" spans="2:13" x14ac:dyDescent="0.35">
      <c r="B157" s="86"/>
      <c r="C157" s="86"/>
      <c r="E157" s="86"/>
      <c r="F157" s="86"/>
      <c r="G157" s="86"/>
      <c r="H157" s="86"/>
      <c r="I157" s="86"/>
      <c r="J157" s="86"/>
      <c r="K157" s="86"/>
      <c r="L157" s="86"/>
      <c r="M157" s="86"/>
    </row>
    <row r="158" spans="2:13" x14ac:dyDescent="0.35">
      <c r="B158" s="86"/>
      <c r="C158" s="86"/>
      <c r="E158" s="86"/>
      <c r="F158" s="86"/>
      <c r="G158" s="86"/>
      <c r="H158" s="86"/>
      <c r="I158" s="86"/>
      <c r="J158" s="86"/>
      <c r="K158" s="86"/>
      <c r="L158" s="86"/>
      <c r="M158" s="86"/>
    </row>
    <row r="159" spans="2:13" x14ac:dyDescent="0.35">
      <c r="B159" s="86"/>
      <c r="C159" s="86"/>
      <c r="E159" s="86"/>
      <c r="F159" s="86"/>
      <c r="G159" s="86"/>
      <c r="H159" s="86"/>
      <c r="I159" s="86"/>
      <c r="J159" s="86"/>
      <c r="K159" s="86"/>
      <c r="L159" s="86"/>
      <c r="M159" s="86"/>
    </row>
    <row r="160" spans="2:13" x14ac:dyDescent="0.35">
      <c r="B160" s="86"/>
      <c r="C160" s="86"/>
      <c r="E160" s="86"/>
      <c r="F160" s="86"/>
      <c r="G160" s="86"/>
      <c r="H160" s="86"/>
      <c r="I160" s="86"/>
      <c r="J160" s="86"/>
      <c r="K160" s="86"/>
      <c r="L160" s="86"/>
      <c r="M160" s="86"/>
    </row>
    <row r="161" spans="2:13" x14ac:dyDescent="0.35">
      <c r="B161" s="86"/>
      <c r="C161" s="86"/>
      <c r="E161" s="86"/>
      <c r="F161" s="86"/>
      <c r="G161" s="86"/>
      <c r="H161" s="86"/>
      <c r="I161" s="86"/>
      <c r="J161" s="86"/>
      <c r="K161" s="86"/>
      <c r="L161" s="86"/>
      <c r="M161" s="86"/>
    </row>
    <row r="162" spans="2:13" x14ac:dyDescent="0.35">
      <c r="B162" s="86"/>
      <c r="C162" s="86"/>
      <c r="E162" s="86"/>
      <c r="F162" s="86"/>
      <c r="G162" s="86"/>
      <c r="H162" s="86"/>
      <c r="I162" s="86"/>
      <c r="J162" s="86"/>
      <c r="K162" s="86"/>
      <c r="L162" s="86"/>
      <c r="M162" s="86"/>
    </row>
    <row r="163" spans="2:13" x14ac:dyDescent="0.35">
      <c r="B163" s="86"/>
      <c r="C163" s="86"/>
      <c r="E163" s="86"/>
      <c r="F163" s="86"/>
      <c r="G163" s="86"/>
      <c r="H163" s="86"/>
      <c r="I163" s="86"/>
      <c r="J163" s="86"/>
      <c r="K163" s="86"/>
      <c r="L163" s="86"/>
      <c r="M163" s="86"/>
    </row>
  </sheetData>
  <mergeCells count="16">
    <mergeCell ref="I34:K34"/>
    <mergeCell ref="F64:K64"/>
    <mergeCell ref="E2:F2"/>
    <mergeCell ref="E6:F6"/>
    <mergeCell ref="E8:F8"/>
    <mergeCell ref="E9:F9"/>
    <mergeCell ref="J10:L10"/>
    <mergeCell ref="C15:K15"/>
    <mergeCell ref="E11:G11"/>
    <mergeCell ref="E12:G12"/>
    <mergeCell ref="E13:G13"/>
    <mergeCell ref="H20:K20"/>
    <mergeCell ref="F91:K91"/>
    <mergeCell ref="I93:K93"/>
    <mergeCell ref="F95:K95"/>
    <mergeCell ref="F97:K97"/>
  </mergeCells>
  <pageMargins left="0.7" right="0.7" top="0.75" bottom="0.75" header="0.3" footer="0.3"/>
  <pageSetup scale="9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3"/>
  <sheetViews>
    <sheetView zoomScaleNormal="100" workbookViewId="0"/>
  </sheetViews>
  <sheetFormatPr defaultColWidth="9.1328125" defaultRowHeight="13.15" x14ac:dyDescent="0.4"/>
  <cols>
    <col min="1" max="1" width="13.6640625" style="1" customWidth="1"/>
    <col min="2" max="3" width="5.796875" style="1" customWidth="1"/>
    <col min="4" max="4" width="60.6640625" style="1" customWidth="1"/>
    <col min="5" max="5" width="10.6640625" style="23" customWidth="1"/>
    <col min="6" max="6" width="10.6640625" style="14" customWidth="1"/>
    <col min="7" max="7" width="15.6640625" style="1" customWidth="1"/>
    <col min="8" max="8" width="15.6640625" style="2" customWidth="1"/>
    <col min="9" max="9" width="2.53125" style="1" customWidth="1"/>
    <col min="10" max="10" width="25.46484375" style="1" bestFit="1" customWidth="1"/>
    <col min="11" max="11" width="3.6640625" style="1" customWidth="1"/>
    <col min="12" max="12" width="14.6640625" style="1" customWidth="1"/>
    <col min="13" max="16384" width="9.1328125" style="1"/>
  </cols>
  <sheetData>
    <row r="1" spans="1:10" ht="13.5" thickBot="1" x14ac:dyDescent="0.45">
      <c r="A1" s="1" t="s">
        <v>0</v>
      </c>
      <c r="D1" s="20" t="s">
        <v>648</v>
      </c>
      <c r="E1" s="42" t="s">
        <v>702</v>
      </c>
      <c r="F1" s="43"/>
      <c r="G1" s="38" t="s">
        <v>105</v>
      </c>
      <c r="H1" s="18"/>
    </row>
    <row r="2" spans="1:10" ht="13.5" thickBot="1" x14ac:dyDescent="0.45">
      <c r="A2" s="1" t="s">
        <v>1</v>
      </c>
    </row>
    <row r="3" spans="1:10" x14ac:dyDescent="0.4">
      <c r="A3" s="1" t="s">
        <v>2</v>
      </c>
      <c r="H3" s="29" t="s">
        <v>16</v>
      </c>
    </row>
    <row r="4" spans="1:10" ht="13.5" thickBot="1" x14ac:dyDescent="0.45">
      <c r="A4" s="1" t="s">
        <v>3</v>
      </c>
      <c r="D4" s="1" t="s">
        <v>107</v>
      </c>
      <c r="H4" s="3">
        <f>SUM(H103)</f>
        <v>0</v>
      </c>
    </row>
    <row r="5" spans="1:10" customFormat="1" x14ac:dyDescent="0.4">
      <c r="A5" s="1" t="s">
        <v>697</v>
      </c>
      <c r="B5" s="1"/>
      <c r="C5" s="1"/>
      <c r="D5" s="1" t="s">
        <v>699</v>
      </c>
      <c r="E5" s="23"/>
      <c r="F5" s="14"/>
      <c r="G5" s="1"/>
      <c r="H5" s="124"/>
      <c r="I5" s="1"/>
      <c r="J5" s="1"/>
    </row>
    <row r="6" spans="1:10" customFormat="1" x14ac:dyDescent="0.4">
      <c r="A6" s="1" t="s">
        <v>698</v>
      </c>
      <c r="B6" s="1"/>
      <c r="C6" s="1"/>
      <c r="D6" s="1" t="s">
        <v>700</v>
      </c>
      <c r="E6" s="23"/>
      <c r="F6" s="14"/>
      <c r="G6" s="1"/>
      <c r="H6" s="124"/>
      <c r="I6" s="1"/>
      <c r="J6" s="1"/>
    </row>
    <row r="7" spans="1:10" x14ac:dyDescent="0.4">
      <c r="E7" s="39" t="s">
        <v>101</v>
      </c>
    </row>
    <row r="8" spans="1:10" x14ac:dyDescent="0.4">
      <c r="A8" s="1" t="s">
        <v>4</v>
      </c>
      <c r="E8" s="40"/>
      <c r="F8" s="22"/>
    </row>
    <row r="9" spans="1:10" x14ac:dyDescent="0.4">
      <c r="A9" s="1" t="s">
        <v>5</v>
      </c>
      <c r="E9" s="40"/>
    </row>
    <row r="10" spans="1:10" ht="13.5" thickBot="1" x14ac:dyDescent="0.45">
      <c r="A10" s="1" t="s">
        <v>109</v>
      </c>
      <c r="E10" s="40"/>
    </row>
    <row r="11" spans="1:10" s="7" customFormat="1" ht="26.25" thickTop="1" x14ac:dyDescent="0.4">
      <c r="A11" s="4" t="s">
        <v>6</v>
      </c>
      <c r="B11" s="5" t="s">
        <v>7</v>
      </c>
      <c r="C11" s="5" t="s">
        <v>8</v>
      </c>
      <c r="D11" s="5" t="s">
        <v>9</v>
      </c>
      <c r="E11" s="24" t="s">
        <v>10</v>
      </c>
      <c r="F11" s="5" t="s">
        <v>11</v>
      </c>
      <c r="G11" s="5" t="s">
        <v>12</v>
      </c>
      <c r="H11" s="6" t="s">
        <v>13</v>
      </c>
    </row>
    <row r="12" spans="1:10" s="7" customFormat="1" x14ac:dyDescent="0.4">
      <c r="A12" s="122" t="s">
        <v>679</v>
      </c>
      <c r="B12" s="41"/>
      <c r="C12" s="41"/>
      <c r="D12" s="82" t="s">
        <v>572</v>
      </c>
      <c r="E12" s="83">
        <v>1</v>
      </c>
      <c r="F12" s="69" t="s">
        <v>31</v>
      </c>
      <c r="G12" s="13">
        <f>SUM(J63+J97)*0.05</f>
        <v>0</v>
      </c>
      <c r="H12" s="10">
        <f t="shared" ref="H12:H74" si="0">SUM(E12*G12)</f>
        <v>0</v>
      </c>
      <c r="J12" s="7" t="s">
        <v>571</v>
      </c>
    </row>
    <row r="13" spans="1:10" s="7" customFormat="1" x14ac:dyDescent="0.4">
      <c r="A13" s="122" t="s">
        <v>679</v>
      </c>
      <c r="B13" s="41"/>
      <c r="C13" s="41"/>
      <c r="D13" s="82" t="s">
        <v>592</v>
      </c>
      <c r="E13" s="83">
        <v>1</v>
      </c>
      <c r="F13" s="69" t="s">
        <v>31</v>
      </c>
      <c r="G13" s="13">
        <v>0</v>
      </c>
      <c r="H13" s="10">
        <f t="shared" si="0"/>
        <v>0</v>
      </c>
    </row>
    <row r="14" spans="1:10" x14ac:dyDescent="0.4">
      <c r="A14" s="120" t="s">
        <v>681</v>
      </c>
      <c r="B14" s="9"/>
      <c r="C14" s="9"/>
      <c r="D14" s="9" t="s">
        <v>23</v>
      </c>
      <c r="E14" s="26"/>
      <c r="F14" s="15" t="s">
        <v>28</v>
      </c>
      <c r="G14" s="13">
        <v>0</v>
      </c>
      <c r="H14" s="10">
        <f t="shared" si="0"/>
        <v>0</v>
      </c>
    </row>
    <row r="15" spans="1:10" x14ac:dyDescent="0.4">
      <c r="A15" s="120" t="s">
        <v>681</v>
      </c>
      <c r="B15" s="9"/>
      <c r="C15" s="9"/>
      <c r="D15" s="9" t="s">
        <v>45</v>
      </c>
      <c r="E15" s="12"/>
      <c r="F15" s="15" t="s">
        <v>28</v>
      </c>
      <c r="G15" s="13">
        <v>0</v>
      </c>
      <c r="H15" s="10">
        <f t="shared" si="0"/>
        <v>0</v>
      </c>
    </row>
    <row r="16" spans="1:10" x14ac:dyDescent="0.4">
      <c r="A16" s="120" t="s">
        <v>681</v>
      </c>
      <c r="B16" s="8"/>
      <c r="C16" s="9"/>
      <c r="D16" s="9" t="s">
        <v>678</v>
      </c>
      <c r="E16" s="12"/>
      <c r="F16" s="15" t="s">
        <v>30</v>
      </c>
      <c r="G16" s="13">
        <v>0</v>
      </c>
      <c r="H16" s="10">
        <f>SUM(E16*G16)</f>
        <v>0</v>
      </c>
    </row>
    <row r="17" spans="1:8" x14ac:dyDescent="0.4">
      <c r="A17" s="120"/>
      <c r="B17" s="9"/>
      <c r="C17" s="9"/>
      <c r="D17" s="9"/>
      <c r="E17" s="12"/>
      <c r="F17" s="15"/>
      <c r="G17" s="13"/>
      <c r="H17" s="10"/>
    </row>
    <row r="18" spans="1:8" x14ac:dyDescent="0.4">
      <c r="A18" s="120"/>
      <c r="B18" s="9"/>
      <c r="C18" s="9"/>
      <c r="D18" s="27" t="s">
        <v>24</v>
      </c>
      <c r="E18" s="12"/>
      <c r="F18" s="15"/>
      <c r="G18" s="13"/>
      <c r="H18" s="10"/>
    </row>
    <row r="19" spans="1:8" x14ac:dyDescent="0.4">
      <c r="A19" s="120" t="s">
        <v>681</v>
      </c>
      <c r="B19" s="9"/>
      <c r="C19" s="9"/>
      <c r="D19" s="9" t="s">
        <v>46</v>
      </c>
      <c r="E19" s="12"/>
      <c r="F19" s="15" t="s">
        <v>25</v>
      </c>
      <c r="G19" s="13">
        <v>0</v>
      </c>
      <c r="H19" s="10">
        <f t="shared" si="0"/>
        <v>0</v>
      </c>
    </row>
    <row r="20" spans="1:8" x14ac:dyDescent="0.4">
      <c r="A20" s="120" t="s">
        <v>681</v>
      </c>
      <c r="B20" s="9"/>
      <c r="C20" s="9"/>
      <c r="D20" s="9" t="s">
        <v>47</v>
      </c>
      <c r="E20" s="12"/>
      <c r="F20" s="15" t="s">
        <v>25</v>
      </c>
      <c r="G20" s="13">
        <v>0</v>
      </c>
      <c r="H20" s="10">
        <f t="shared" si="0"/>
        <v>0</v>
      </c>
    </row>
    <row r="21" spans="1:8" x14ac:dyDescent="0.4">
      <c r="A21" s="120" t="s">
        <v>681</v>
      </c>
      <c r="B21" s="9"/>
      <c r="C21" s="9"/>
      <c r="D21" s="9" t="s">
        <v>613</v>
      </c>
      <c r="E21" s="12"/>
      <c r="F21" s="15" t="s">
        <v>20</v>
      </c>
      <c r="G21" s="13">
        <v>0</v>
      </c>
      <c r="H21" s="10">
        <f t="shared" si="0"/>
        <v>0</v>
      </c>
    </row>
    <row r="22" spans="1:8" x14ac:dyDescent="0.4">
      <c r="A22" s="120"/>
      <c r="B22" s="9"/>
      <c r="C22" s="9"/>
      <c r="D22" s="9"/>
      <c r="E22" s="12"/>
      <c r="F22" s="15"/>
      <c r="G22" s="13"/>
      <c r="H22" s="10"/>
    </row>
    <row r="23" spans="1:8" x14ac:dyDescent="0.4">
      <c r="A23" s="120"/>
      <c r="B23" s="9"/>
      <c r="C23" s="9"/>
      <c r="D23" s="27" t="s">
        <v>593</v>
      </c>
      <c r="E23" s="12"/>
      <c r="F23" s="15"/>
      <c r="G23" s="13"/>
      <c r="H23" s="10"/>
    </row>
    <row r="24" spans="1:8" x14ac:dyDescent="0.4">
      <c r="A24" s="120" t="s">
        <v>682</v>
      </c>
      <c r="B24" s="9"/>
      <c r="C24" s="9"/>
      <c r="D24" s="9" t="s">
        <v>596</v>
      </c>
      <c r="E24" s="28"/>
      <c r="F24" s="15" t="s">
        <v>17</v>
      </c>
      <c r="G24" s="13">
        <v>0</v>
      </c>
      <c r="H24" s="10">
        <f t="shared" si="0"/>
        <v>0</v>
      </c>
    </row>
    <row r="25" spans="1:8" x14ac:dyDescent="0.4">
      <c r="A25" s="120" t="s">
        <v>682</v>
      </c>
      <c r="B25" s="9"/>
      <c r="C25" s="9"/>
      <c r="D25" s="9" t="s">
        <v>597</v>
      </c>
      <c r="E25" s="28"/>
      <c r="F25" s="15" t="s">
        <v>17</v>
      </c>
      <c r="G25" s="13">
        <v>0</v>
      </c>
      <c r="H25" s="10">
        <f t="shared" si="0"/>
        <v>0</v>
      </c>
    </row>
    <row r="26" spans="1:8" x14ac:dyDescent="0.4">
      <c r="A26" s="120"/>
      <c r="B26" s="9"/>
      <c r="C26" s="9"/>
      <c r="D26" s="9"/>
      <c r="E26" s="12"/>
      <c r="F26" s="15"/>
      <c r="G26" s="13"/>
      <c r="H26" s="10"/>
    </row>
    <row r="27" spans="1:8" x14ac:dyDescent="0.4">
      <c r="A27" s="120"/>
      <c r="B27" s="9"/>
      <c r="C27" s="9"/>
      <c r="D27" s="27" t="s">
        <v>623</v>
      </c>
      <c r="E27" s="12"/>
      <c r="F27" s="15"/>
      <c r="G27" s="13"/>
      <c r="H27" s="10"/>
    </row>
    <row r="28" spans="1:8" x14ac:dyDescent="0.4">
      <c r="A28" s="120" t="s">
        <v>680</v>
      </c>
      <c r="B28" s="9"/>
      <c r="C28" s="9"/>
      <c r="D28" s="9" t="s">
        <v>26</v>
      </c>
      <c r="E28" s="12"/>
      <c r="F28" s="15" t="s">
        <v>20</v>
      </c>
      <c r="G28" s="13">
        <v>0</v>
      </c>
      <c r="H28" s="10">
        <f t="shared" si="0"/>
        <v>0</v>
      </c>
    </row>
    <row r="29" spans="1:8" x14ac:dyDescent="0.4">
      <c r="A29" s="120" t="s">
        <v>680</v>
      </c>
      <c r="B29" s="9"/>
      <c r="C29" s="9"/>
      <c r="D29" s="9" t="s">
        <v>85</v>
      </c>
      <c r="E29" s="12"/>
      <c r="F29" s="15" t="s">
        <v>20</v>
      </c>
      <c r="G29" s="13">
        <v>0</v>
      </c>
      <c r="H29" s="10">
        <f t="shared" si="0"/>
        <v>0</v>
      </c>
    </row>
    <row r="30" spans="1:8" x14ac:dyDescent="0.4">
      <c r="A30" s="120" t="s">
        <v>680</v>
      </c>
      <c r="B30" s="9"/>
      <c r="C30" s="9"/>
      <c r="D30" s="9" t="s">
        <v>718</v>
      </c>
      <c r="E30" s="12"/>
      <c r="F30" s="15" t="s">
        <v>20</v>
      </c>
      <c r="G30" s="62">
        <v>0</v>
      </c>
      <c r="H30" s="10">
        <f t="shared" si="0"/>
        <v>0</v>
      </c>
    </row>
    <row r="31" spans="1:8" x14ac:dyDescent="0.4">
      <c r="A31" s="120" t="s">
        <v>680</v>
      </c>
      <c r="B31" s="9"/>
      <c r="C31" s="9"/>
      <c r="D31" s="9" t="s">
        <v>84</v>
      </c>
      <c r="E31" s="12"/>
      <c r="F31" s="15" t="s">
        <v>20</v>
      </c>
      <c r="G31" s="13">
        <v>0</v>
      </c>
      <c r="H31" s="10">
        <f t="shared" si="0"/>
        <v>0</v>
      </c>
    </row>
    <row r="32" spans="1:8" x14ac:dyDescent="0.4">
      <c r="A32" s="120" t="s">
        <v>680</v>
      </c>
      <c r="B32" s="9"/>
      <c r="C32" s="9"/>
      <c r="D32" s="9" t="s">
        <v>86</v>
      </c>
      <c r="E32" s="12"/>
      <c r="F32" s="15" t="s">
        <v>20</v>
      </c>
      <c r="G32" s="13">
        <v>0</v>
      </c>
      <c r="H32" s="10">
        <f t="shared" si="0"/>
        <v>0</v>
      </c>
    </row>
    <row r="33" spans="1:8" x14ac:dyDescent="0.4">
      <c r="A33" s="120" t="s">
        <v>680</v>
      </c>
      <c r="B33" s="9"/>
      <c r="C33" s="9"/>
      <c r="D33" s="9" t="s">
        <v>87</v>
      </c>
      <c r="E33" s="12"/>
      <c r="F33" s="15" t="s">
        <v>20</v>
      </c>
      <c r="G33" s="13">
        <v>0</v>
      </c>
      <c r="H33" s="10">
        <f t="shared" si="0"/>
        <v>0</v>
      </c>
    </row>
    <row r="34" spans="1:8" x14ac:dyDescent="0.4">
      <c r="A34" s="120" t="s">
        <v>680</v>
      </c>
      <c r="B34" s="9"/>
      <c r="C34" s="9"/>
      <c r="D34" s="9" t="s">
        <v>27</v>
      </c>
      <c r="E34" s="12"/>
      <c r="F34" s="15" t="s">
        <v>20</v>
      </c>
      <c r="G34" s="13">
        <v>0</v>
      </c>
      <c r="H34" s="10">
        <f t="shared" si="0"/>
        <v>0</v>
      </c>
    </row>
    <row r="35" spans="1:8" x14ac:dyDescent="0.4">
      <c r="A35" s="120"/>
      <c r="B35" s="9"/>
      <c r="C35" s="9"/>
      <c r="D35" s="9"/>
      <c r="E35" s="12"/>
      <c r="F35" s="15"/>
      <c r="G35" s="13"/>
      <c r="H35" s="10"/>
    </row>
    <row r="36" spans="1:8" x14ac:dyDescent="0.4">
      <c r="A36" s="120" t="s">
        <v>683</v>
      </c>
      <c r="B36" s="9"/>
      <c r="C36" s="9"/>
      <c r="D36" s="9" t="s">
        <v>43</v>
      </c>
      <c r="E36" s="12"/>
      <c r="F36" s="15" t="s">
        <v>21</v>
      </c>
      <c r="G36" s="13">
        <v>0</v>
      </c>
      <c r="H36" s="10">
        <f t="shared" si="0"/>
        <v>0</v>
      </c>
    </row>
    <row r="37" spans="1:8" x14ac:dyDescent="0.4">
      <c r="A37" s="120" t="s">
        <v>683</v>
      </c>
      <c r="B37" s="9"/>
      <c r="C37" s="9"/>
      <c r="D37" s="9" t="s">
        <v>35</v>
      </c>
      <c r="E37" s="12"/>
      <c r="F37" s="15" t="s">
        <v>21</v>
      </c>
      <c r="G37" s="13">
        <v>0</v>
      </c>
      <c r="H37" s="10">
        <f t="shared" si="0"/>
        <v>0</v>
      </c>
    </row>
    <row r="38" spans="1:8" x14ac:dyDescent="0.4">
      <c r="A38" s="120" t="s">
        <v>683</v>
      </c>
      <c r="B38" s="9"/>
      <c r="C38" s="9"/>
      <c r="D38" s="9" t="s">
        <v>91</v>
      </c>
      <c r="E38" s="12"/>
      <c r="F38" s="15" t="s">
        <v>20</v>
      </c>
      <c r="G38" s="13">
        <v>0</v>
      </c>
      <c r="H38" s="10">
        <f t="shared" si="0"/>
        <v>0</v>
      </c>
    </row>
    <row r="39" spans="1:8" x14ac:dyDescent="0.4">
      <c r="A39" s="120" t="s">
        <v>683</v>
      </c>
      <c r="B39" s="9"/>
      <c r="C39" s="9"/>
      <c r="D39" s="9" t="s">
        <v>645</v>
      </c>
      <c r="E39" s="12"/>
      <c r="F39" s="15" t="s">
        <v>20</v>
      </c>
      <c r="G39" s="13">
        <v>0</v>
      </c>
      <c r="H39" s="10">
        <f t="shared" si="0"/>
        <v>0</v>
      </c>
    </row>
    <row r="40" spans="1:8" x14ac:dyDescent="0.4">
      <c r="A40" s="120"/>
      <c r="B40" s="9"/>
      <c r="C40" s="9"/>
      <c r="D40" s="9"/>
      <c r="E40" s="12"/>
      <c r="F40" s="15"/>
      <c r="G40" s="13"/>
      <c r="H40" s="10"/>
    </row>
    <row r="41" spans="1:8" x14ac:dyDescent="0.4">
      <c r="A41" s="120" t="s">
        <v>684</v>
      </c>
      <c r="B41" s="9"/>
      <c r="C41" s="9"/>
      <c r="D41" s="9" t="s">
        <v>36</v>
      </c>
      <c r="E41" s="12"/>
      <c r="F41" s="15" t="s">
        <v>21</v>
      </c>
      <c r="G41" s="13">
        <v>0</v>
      </c>
      <c r="H41" s="10">
        <f t="shared" si="0"/>
        <v>0</v>
      </c>
    </row>
    <row r="42" spans="1:8" x14ac:dyDescent="0.4">
      <c r="A42" s="120" t="s">
        <v>684</v>
      </c>
      <c r="B42" s="9"/>
      <c r="C42" s="9"/>
      <c r="D42" s="9" t="s">
        <v>618</v>
      </c>
      <c r="E42" s="12"/>
      <c r="F42" s="15" t="s">
        <v>230</v>
      </c>
      <c r="G42" s="13">
        <v>0</v>
      </c>
      <c r="H42" s="10">
        <f t="shared" si="0"/>
        <v>0</v>
      </c>
    </row>
    <row r="43" spans="1:8" x14ac:dyDescent="0.4">
      <c r="A43" s="120" t="s">
        <v>684</v>
      </c>
      <c r="B43" s="9"/>
      <c r="C43" s="9"/>
      <c r="D43" s="9" t="s">
        <v>619</v>
      </c>
      <c r="E43" s="12"/>
      <c r="F43" s="15" t="s">
        <v>230</v>
      </c>
      <c r="G43" s="13">
        <v>0</v>
      </c>
      <c r="H43" s="10">
        <f t="shared" si="0"/>
        <v>0</v>
      </c>
    </row>
    <row r="44" spans="1:8" x14ac:dyDescent="0.4">
      <c r="A44" s="120" t="s">
        <v>684</v>
      </c>
      <c r="B44" s="9"/>
      <c r="C44" s="9"/>
      <c r="D44" s="9" t="s">
        <v>620</v>
      </c>
      <c r="E44" s="12"/>
      <c r="F44" s="15" t="s">
        <v>21</v>
      </c>
      <c r="G44" s="13">
        <v>0</v>
      </c>
      <c r="H44" s="10">
        <f t="shared" si="0"/>
        <v>0</v>
      </c>
    </row>
    <row r="45" spans="1:8" x14ac:dyDescent="0.4">
      <c r="A45" s="120"/>
      <c r="B45" s="9"/>
      <c r="C45" s="9"/>
      <c r="D45" s="9"/>
      <c r="E45" s="12"/>
      <c r="F45" s="15"/>
      <c r="G45" s="13"/>
      <c r="H45" s="10"/>
    </row>
    <row r="46" spans="1:8" x14ac:dyDescent="0.4">
      <c r="A46" s="120"/>
      <c r="B46" s="9"/>
      <c r="C46" s="9"/>
      <c r="D46" s="27" t="s">
        <v>97</v>
      </c>
      <c r="E46" s="12"/>
      <c r="F46" s="15"/>
      <c r="G46" s="13"/>
      <c r="H46" s="10"/>
    </row>
    <row r="47" spans="1:8" x14ac:dyDescent="0.4">
      <c r="A47" s="120" t="s">
        <v>686</v>
      </c>
      <c r="B47" s="9"/>
      <c r="C47" s="9"/>
      <c r="D47" s="9" t="s">
        <v>98</v>
      </c>
      <c r="E47" s="12"/>
      <c r="F47" s="15" t="s">
        <v>21</v>
      </c>
      <c r="G47" s="13">
        <v>0</v>
      </c>
      <c r="H47" s="10">
        <f t="shared" si="0"/>
        <v>0</v>
      </c>
    </row>
    <row r="48" spans="1:8" x14ac:dyDescent="0.4">
      <c r="A48" s="120" t="s">
        <v>685</v>
      </c>
      <c r="B48" s="9"/>
      <c r="C48" s="9"/>
      <c r="D48" s="9" t="s">
        <v>99</v>
      </c>
      <c r="E48" s="12"/>
      <c r="F48" s="15" t="s">
        <v>21</v>
      </c>
      <c r="G48" s="13">
        <v>0</v>
      </c>
      <c r="H48" s="10">
        <f t="shared" si="0"/>
        <v>0</v>
      </c>
    </row>
    <row r="49" spans="1:10" x14ac:dyDescent="0.4">
      <c r="A49" s="120"/>
      <c r="B49" s="9"/>
      <c r="C49" s="9"/>
      <c r="D49" s="9"/>
      <c r="E49" s="12"/>
      <c r="F49" s="15"/>
      <c r="G49" s="13"/>
      <c r="H49" s="10"/>
    </row>
    <row r="50" spans="1:10" x14ac:dyDescent="0.4">
      <c r="A50" s="120" t="s">
        <v>687</v>
      </c>
      <c r="B50" s="9"/>
      <c r="C50" s="9"/>
      <c r="D50" s="27" t="s">
        <v>18</v>
      </c>
      <c r="E50" s="26"/>
      <c r="F50" s="15" t="s">
        <v>22</v>
      </c>
      <c r="G50" s="13">
        <v>0</v>
      </c>
      <c r="H50" s="10">
        <f t="shared" si="0"/>
        <v>0</v>
      </c>
    </row>
    <row r="51" spans="1:10" x14ac:dyDescent="0.4">
      <c r="A51" s="120"/>
      <c r="B51" s="9"/>
      <c r="C51" s="9"/>
      <c r="D51" s="9"/>
      <c r="E51" s="26"/>
      <c r="F51" s="15"/>
      <c r="G51" s="13"/>
      <c r="H51" s="10"/>
    </row>
    <row r="52" spans="1:10" x14ac:dyDescent="0.4">
      <c r="A52" s="120"/>
      <c r="B52" s="9"/>
      <c r="C52" s="9"/>
      <c r="D52" s="27" t="s">
        <v>595</v>
      </c>
      <c r="E52" s="26"/>
      <c r="F52" s="15"/>
      <c r="G52" s="13"/>
      <c r="H52" s="10"/>
    </row>
    <row r="53" spans="1:10" x14ac:dyDescent="0.4">
      <c r="A53" s="120"/>
      <c r="B53" s="9"/>
      <c r="C53" s="9"/>
      <c r="D53" s="66" t="s">
        <v>436</v>
      </c>
      <c r="E53" s="26"/>
      <c r="F53" s="15"/>
      <c r="G53" s="13"/>
      <c r="H53" s="10"/>
    </row>
    <row r="54" spans="1:10" x14ac:dyDescent="0.4">
      <c r="A54" s="120" t="s">
        <v>688</v>
      </c>
      <c r="B54" s="9"/>
      <c r="C54" s="9"/>
      <c r="D54" s="9" t="s">
        <v>598</v>
      </c>
      <c r="E54" s="26"/>
      <c r="F54" s="15" t="s">
        <v>17</v>
      </c>
      <c r="G54" s="13">
        <v>0</v>
      </c>
      <c r="H54" s="10">
        <f t="shared" si="0"/>
        <v>0</v>
      </c>
    </row>
    <row r="55" spans="1:10" x14ac:dyDescent="0.4">
      <c r="A55" s="120"/>
      <c r="B55" s="9"/>
      <c r="C55" s="9"/>
      <c r="D55" s="20" t="s">
        <v>599</v>
      </c>
      <c r="E55" s="26"/>
      <c r="F55" s="15"/>
      <c r="G55" s="13"/>
      <c r="H55" s="10"/>
    </row>
    <row r="56" spans="1:10" x14ac:dyDescent="0.4">
      <c r="A56" s="120" t="s">
        <v>688</v>
      </c>
      <c r="B56" s="9"/>
      <c r="C56" s="9"/>
      <c r="D56" s="9" t="s">
        <v>93</v>
      </c>
      <c r="E56" s="26"/>
      <c r="F56" s="15" t="s">
        <v>30</v>
      </c>
      <c r="G56" s="13">
        <v>0</v>
      </c>
      <c r="H56" s="10">
        <f t="shared" si="0"/>
        <v>0</v>
      </c>
    </row>
    <row r="57" spans="1:10" x14ac:dyDescent="0.4">
      <c r="A57" s="120" t="s">
        <v>688</v>
      </c>
      <c r="B57" s="9"/>
      <c r="C57" s="9"/>
      <c r="D57" s="9" t="s">
        <v>94</v>
      </c>
      <c r="E57" s="26"/>
      <c r="F57" s="15" t="s">
        <v>30</v>
      </c>
      <c r="G57" s="13">
        <v>0</v>
      </c>
      <c r="H57" s="10">
        <f t="shared" si="0"/>
        <v>0</v>
      </c>
    </row>
    <row r="58" spans="1:10" x14ac:dyDescent="0.4">
      <c r="A58" s="120" t="s">
        <v>688</v>
      </c>
      <c r="B58" s="9"/>
      <c r="C58" s="9"/>
      <c r="D58" s="9" t="s">
        <v>95</v>
      </c>
      <c r="E58" s="26"/>
      <c r="F58" s="15" t="s">
        <v>30</v>
      </c>
      <c r="G58" s="13">
        <v>0</v>
      </c>
      <c r="H58" s="10">
        <f t="shared" si="0"/>
        <v>0</v>
      </c>
    </row>
    <row r="59" spans="1:10" x14ac:dyDescent="0.4">
      <c r="A59" s="120" t="s">
        <v>688</v>
      </c>
      <c r="B59" s="9"/>
      <c r="C59" s="9"/>
      <c r="D59" s="9" t="s">
        <v>96</v>
      </c>
      <c r="E59" s="26"/>
      <c r="F59" s="15" t="s">
        <v>30</v>
      </c>
      <c r="G59" s="13">
        <v>0</v>
      </c>
      <c r="H59" s="10">
        <f t="shared" si="0"/>
        <v>0</v>
      </c>
    </row>
    <row r="60" spans="1:10" x14ac:dyDescent="0.4">
      <c r="A60" s="120" t="s">
        <v>688</v>
      </c>
      <c r="B60" s="9"/>
      <c r="C60" s="9"/>
      <c r="D60" s="9" t="s">
        <v>100</v>
      </c>
      <c r="E60" s="26"/>
      <c r="F60" s="15" t="s">
        <v>30</v>
      </c>
      <c r="G60" s="13">
        <v>0</v>
      </c>
      <c r="H60" s="10">
        <f t="shared" si="0"/>
        <v>0</v>
      </c>
    </row>
    <row r="61" spans="1:10" x14ac:dyDescent="0.4">
      <c r="A61" s="120"/>
      <c r="B61" s="9"/>
      <c r="C61" s="9"/>
      <c r="D61" s="9"/>
      <c r="E61" s="26"/>
      <c r="F61" s="15"/>
      <c r="G61" s="13"/>
      <c r="H61" s="10"/>
    </row>
    <row r="62" spans="1:10" x14ac:dyDescent="0.4">
      <c r="A62" s="120"/>
      <c r="B62" s="9"/>
      <c r="C62" s="9"/>
      <c r="D62" s="27" t="s">
        <v>19</v>
      </c>
      <c r="E62" s="26"/>
      <c r="F62" s="15"/>
      <c r="G62" s="13"/>
      <c r="H62" s="10"/>
    </row>
    <row r="63" spans="1:10" customFormat="1" x14ac:dyDescent="0.4">
      <c r="A63" s="47"/>
      <c r="B63" s="9"/>
      <c r="C63" s="9"/>
      <c r="D63" s="66" t="s">
        <v>453</v>
      </c>
      <c r="E63" s="12"/>
      <c r="F63" s="46"/>
      <c r="G63" s="13"/>
      <c r="H63" s="10"/>
      <c r="I63" s="1"/>
      <c r="J63" s="1"/>
    </row>
    <row r="64" spans="1:10" customFormat="1" x14ac:dyDescent="0.4">
      <c r="A64" s="47"/>
      <c r="B64" s="9"/>
      <c r="C64" s="9"/>
      <c r="D64" s="66" t="s">
        <v>454</v>
      </c>
      <c r="E64" s="12"/>
      <c r="F64" s="46"/>
      <c r="G64" s="13"/>
      <c r="H64" s="10"/>
      <c r="I64" s="1"/>
      <c r="J64" s="1"/>
    </row>
    <row r="65" spans="1:10" customFormat="1" x14ac:dyDescent="0.4">
      <c r="A65" s="47"/>
      <c r="B65" s="9"/>
      <c r="C65" s="9"/>
      <c r="D65" s="66" t="s">
        <v>455</v>
      </c>
      <c r="E65" s="12"/>
      <c r="F65" s="46"/>
      <c r="G65" s="13"/>
      <c r="H65" s="10"/>
      <c r="I65" s="1"/>
      <c r="J65" s="1"/>
    </row>
    <row r="66" spans="1:10" x14ac:dyDescent="0.4">
      <c r="A66" s="120" t="s">
        <v>689</v>
      </c>
      <c r="B66" s="9"/>
      <c r="C66" s="9"/>
      <c r="D66" s="9" t="s">
        <v>600</v>
      </c>
      <c r="E66" s="26"/>
      <c r="F66" s="15" t="s">
        <v>17</v>
      </c>
      <c r="G66" s="13">
        <v>0</v>
      </c>
      <c r="H66" s="10">
        <f t="shared" si="0"/>
        <v>0</v>
      </c>
      <c r="J66" s="37"/>
    </row>
    <row r="67" spans="1:10" customFormat="1" x14ac:dyDescent="0.4">
      <c r="A67" s="47"/>
      <c r="B67" s="9"/>
      <c r="C67" s="9"/>
      <c r="D67" s="101"/>
      <c r="E67" s="12"/>
      <c r="F67" s="46"/>
      <c r="G67" s="13"/>
      <c r="H67" s="10"/>
      <c r="I67" s="1"/>
      <c r="J67" s="1"/>
    </row>
    <row r="68" spans="1:10" customFormat="1" x14ac:dyDescent="0.4">
      <c r="A68" s="47" t="s">
        <v>690</v>
      </c>
      <c r="B68" s="9"/>
      <c r="C68" s="9"/>
      <c r="D68" s="45" t="s">
        <v>621</v>
      </c>
      <c r="E68" s="12"/>
      <c r="F68" s="46" t="s">
        <v>17</v>
      </c>
      <c r="G68" s="13">
        <v>0</v>
      </c>
      <c r="H68" s="10">
        <f t="shared" ref="H68" si="1">SUM(E68*G68)</f>
        <v>0</v>
      </c>
      <c r="I68" s="1"/>
      <c r="J68" s="1"/>
    </row>
    <row r="69" spans="1:10" customFormat="1" x14ac:dyDescent="0.4">
      <c r="A69" s="47"/>
      <c r="B69" s="9"/>
      <c r="C69" s="9"/>
      <c r="D69" s="45"/>
      <c r="E69" s="12"/>
      <c r="F69" s="46"/>
      <c r="G69" s="13"/>
      <c r="H69" s="10"/>
      <c r="I69" s="1"/>
      <c r="J69" s="1"/>
    </row>
    <row r="70" spans="1:10" x14ac:dyDescent="0.4">
      <c r="A70" s="120" t="s">
        <v>691</v>
      </c>
      <c r="B70" s="9"/>
      <c r="C70" s="9"/>
      <c r="D70" s="9" t="s">
        <v>41</v>
      </c>
      <c r="E70" s="12"/>
      <c r="F70" s="15" t="s">
        <v>30</v>
      </c>
      <c r="G70" s="13">
        <v>0</v>
      </c>
      <c r="H70" s="10">
        <f t="shared" si="0"/>
        <v>0</v>
      </c>
    </row>
    <row r="71" spans="1:10" x14ac:dyDescent="0.4">
      <c r="A71" s="120" t="s">
        <v>691</v>
      </c>
      <c r="B71" s="9"/>
      <c r="C71" s="9"/>
      <c r="D71" s="9" t="s">
        <v>44</v>
      </c>
      <c r="E71" s="12"/>
      <c r="F71" s="15" t="s">
        <v>30</v>
      </c>
      <c r="G71" s="13">
        <v>0</v>
      </c>
      <c r="H71" s="10">
        <f t="shared" si="0"/>
        <v>0</v>
      </c>
    </row>
    <row r="72" spans="1:10" x14ac:dyDescent="0.4">
      <c r="A72" s="120"/>
      <c r="B72" s="9"/>
      <c r="C72" s="9"/>
      <c r="D72" s="9"/>
      <c r="E72" s="12"/>
      <c r="F72" s="15"/>
      <c r="G72" s="13"/>
      <c r="H72" s="10"/>
    </row>
    <row r="73" spans="1:10" x14ac:dyDescent="0.4">
      <c r="A73" s="120" t="s">
        <v>692</v>
      </c>
      <c r="B73" s="9"/>
      <c r="C73" s="9"/>
      <c r="D73" s="9" t="s">
        <v>92</v>
      </c>
      <c r="E73" s="12"/>
      <c r="F73" s="15" t="s">
        <v>30</v>
      </c>
      <c r="G73" s="13">
        <v>0</v>
      </c>
      <c r="H73" s="10">
        <f t="shared" si="0"/>
        <v>0</v>
      </c>
      <c r="J73" s="37" t="s">
        <v>82</v>
      </c>
    </row>
    <row r="74" spans="1:10" x14ac:dyDescent="0.4">
      <c r="A74" s="120" t="s">
        <v>692</v>
      </c>
      <c r="B74" s="9"/>
      <c r="C74" s="9"/>
      <c r="D74" s="9" t="s">
        <v>601</v>
      </c>
      <c r="E74" s="12"/>
      <c r="F74" s="15" t="s">
        <v>30</v>
      </c>
      <c r="G74" s="13">
        <v>0</v>
      </c>
      <c r="H74" s="10">
        <f t="shared" si="0"/>
        <v>0</v>
      </c>
      <c r="J74" s="32">
        <f>SUM(H13:H74)</f>
        <v>0</v>
      </c>
    </row>
    <row r="75" spans="1:10" customFormat="1" x14ac:dyDescent="0.4">
      <c r="A75" s="47"/>
      <c r="B75" s="9"/>
      <c r="C75" s="9"/>
      <c r="D75" s="101"/>
      <c r="E75" s="12"/>
      <c r="F75" s="46"/>
      <c r="G75" s="13"/>
      <c r="H75" s="10"/>
      <c r="I75" s="1"/>
      <c r="J75" s="1"/>
    </row>
    <row r="76" spans="1:10" customFormat="1" x14ac:dyDescent="0.4">
      <c r="A76" s="47"/>
      <c r="B76" s="9"/>
      <c r="C76" s="9"/>
      <c r="D76" s="61" t="s">
        <v>545</v>
      </c>
      <c r="E76" s="28"/>
      <c r="F76" s="46"/>
      <c r="G76" s="13"/>
      <c r="H76" s="10"/>
      <c r="I76" s="1"/>
      <c r="J76" s="1"/>
    </row>
    <row r="77" spans="1:10" customFormat="1" x14ac:dyDescent="0.4">
      <c r="A77" s="47"/>
      <c r="B77" s="9"/>
      <c r="C77" s="9"/>
      <c r="D77" s="66" t="s">
        <v>546</v>
      </c>
      <c r="E77" s="28"/>
      <c r="F77" s="46"/>
      <c r="G77" s="13"/>
      <c r="H77" s="10"/>
      <c r="I77" s="1"/>
      <c r="J77" s="1"/>
    </row>
    <row r="78" spans="1:10" customFormat="1" x14ac:dyDescent="0.4">
      <c r="A78" s="47"/>
      <c r="B78" s="9"/>
      <c r="C78" s="9"/>
      <c r="D78" s="66" t="s">
        <v>455</v>
      </c>
      <c r="E78" s="28"/>
      <c r="F78" s="46"/>
      <c r="G78" s="13"/>
      <c r="H78" s="10"/>
      <c r="I78" s="1"/>
      <c r="J78" s="1"/>
    </row>
    <row r="79" spans="1:10" customFormat="1" x14ac:dyDescent="0.4">
      <c r="A79" s="47"/>
      <c r="B79" s="9"/>
      <c r="C79" s="9"/>
      <c r="D79" s="66" t="s">
        <v>547</v>
      </c>
      <c r="E79" s="28"/>
      <c r="F79" s="46"/>
      <c r="G79" s="13"/>
      <c r="H79" s="10"/>
      <c r="I79" s="1"/>
      <c r="J79" s="1"/>
    </row>
    <row r="80" spans="1:10" customFormat="1" x14ac:dyDescent="0.4">
      <c r="A80" s="47"/>
      <c r="B80" s="9"/>
      <c r="C80" s="9"/>
      <c r="D80" s="66" t="s">
        <v>548</v>
      </c>
      <c r="E80" s="28"/>
      <c r="F80" s="46"/>
      <c r="G80" s="13"/>
      <c r="H80" s="10"/>
      <c r="I80" s="1"/>
      <c r="J80" s="1"/>
    </row>
    <row r="81" spans="1:10" customFormat="1" x14ac:dyDescent="0.4">
      <c r="A81" s="47" t="s">
        <v>693</v>
      </c>
      <c r="B81" s="9"/>
      <c r="C81" s="9"/>
      <c r="D81" s="45" t="s">
        <v>602</v>
      </c>
      <c r="E81" s="28"/>
      <c r="F81" s="46" t="s">
        <v>33</v>
      </c>
      <c r="G81" s="13">
        <v>0</v>
      </c>
      <c r="H81" s="10">
        <f t="shared" ref="H81:H97" si="2">SUM(E81*G81)</f>
        <v>0</v>
      </c>
      <c r="I81" s="1"/>
      <c r="J81" s="1"/>
    </row>
    <row r="82" spans="1:10" customFormat="1" x14ac:dyDescent="0.4">
      <c r="A82" s="56" t="s">
        <v>693</v>
      </c>
      <c r="B82" s="50"/>
      <c r="C82" s="51"/>
      <c r="D82" s="49" t="s">
        <v>603</v>
      </c>
      <c r="E82" s="52"/>
      <c r="F82" s="46" t="s">
        <v>31</v>
      </c>
      <c r="G82" s="13">
        <v>0</v>
      </c>
      <c r="H82" s="10">
        <f t="shared" si="2"/>
        <v>0</v>
      </c>
      <c r="I82" s="54"/>
      <c r="J82" s="55"/>
    </row>
    <row r="83" spans="1:10" customFormat="1" x14ac:dyDescent="0.4">
      <c r="A83" s="56" t="s">
        <v>693</v>
      </c>
      <c r="B83" s="50"/>
      <c r="C83" s="51"/>
      <c r="D83" s="49" t="s">
        <v>604</v>
      </c>
      <c r="E83" s="52"/>
      <c r="F83" s="46" t="s">
        <v>33</v>
      </c>
      <c r="G83" s="13">
        <v>0</v>
      </c>
      <c r="H83" s="10">
        <f t="shared" si="2"/>
        <v>0</v>
      </c>
      <c r="I83" s="54"/>
      <c r="J83" s="55"/>
    </row>
    <row r="84" spans="1:10" customFormat="1" x14ac:dyDescent="0.4">
      <c r="A84" s="56" t="s">
        <v>693</v>
      </c>
      <c r="B84" s="50"/>
      <c r="C84" s="51"/>
      <c r="D84" s="49" t="s">
        <v>605</v>
      </c>
      <c r="E84" s="52"/>
      <c r="F84" s="46" t="s">
        <v>33</v>
      </c>
      <c r="G84" s="13">
        <v>0</v>
      </c>
      <c r="H84" s="10">
        <f t="shared" si="2"/>
        <v>0</v>
      </c>
      <c r="I84" s="54"/>
      <c r="J84" s="55"/>
    </row>
    <row r="85" spans="1:10" customFormat="1" x14ac:dyDescent="0.4">
      <c r="A85" s="120"/>
      <c r="B85" s="9"/>
      <c r="C85" s="9"/>
      <c r="D85" s="45"/>
      <c r="E85" s="12"/>
      <c r="F85" s="46"/>
      <c r="G85" s="13"/>
      <c r="H85" s="10"/>
      <c r="I85" s="1"/>
      <c r="J85" s="1"/>
    </row>
    <row r="86" spans="1:10" customFormat="1" x14ac:dyDescent="0.4">
      <c r="A86" s="120"/>
      <c r="B86" s="9"/>
      <c r="C86" s="9"/>
      <c r="D86" s="61" t="s">
        <v>609</v>
      </c>
      <c r="E86" s="12"/>
      <c r="F86" s="46"/>
      <c r="G86" s="13"/>
      <c r="H86" s="10"/>
      <c r="I86" s="1"/>
      <c r="J86" s="1"/>
    </row>
    <row r="87" spans="1:10" customFormat="1" x14ac:dyDescent="0.4">
      <c r="A87" s="120" t="s">
        <v>694</v>
      </c>
      <c r="B87" s="9"/>
      <c r="C87" s="9"/>
      <c r="D87" s="45" t="s">
        <v>606</v>
      </c>
      <c r="E87" s="28"/>
      <c r="F87" s="46" t="s">
        <v>33</v>
      </c>
      <c r="G87" s="13">
        <v>0</v>
      </c>
      <c r="H87" s="10">
        <f t="shared" si="2"/>
        <v>0</v>
      </c>
      <c r="I87" s="1"/>
      <c r="J87" s="1"/>
    </row>
    <row r="88" spans="1:10" customFormat="1" x14ac:dyDescent="0.4">
      <c r="A88" s="120" t="s">
        <v>694</v>
      </c>
      <c r="B88" s="9"/>
      <c r="C88" s="9"/>
      <c r="D88" s="45" t="s">
        <v>607</v>
      </c>
      <c r="E88" s="12"/>
      <c r="F88" s="46" t="s">
        <v>33</v>
      </c>
      <c r="G88" s="13">
        <v>0</v>
      </c>
      <c r="H88" s="10">
        <f t="shared" si="2"/>
        <v>0</v>
      </c>
      <c r="I88" s="1"/>
      <c r="J88" s="1"/>
    </row>
    <row r="89" spans="1:10" customFormat="1" x14ac:dyDescent="0.4">
      <c r="A89" s="120" t="s">
        <v>694</v>
      </c>
      <c r="B89" s="9"/>
      <c r="C89" s="9"/>
      <c r="D89" s="45" t="s">
        <v>608</v>
      </c>
      <c r="E89" s="12"/>
      <c r="F89" s="46" t="s">
        <v>33</v>
      </c>
      <c r="G89" s="13">
        <v>0</v>
      </c>
      <c r="H89" s="10">
        <f t="shared" si="2"/>
        <v>0</v>
      </c>
      <c r="I89" s="1"/>
      <c r="J89" s="1"/>
    </row>
    <row r="90" spans="1:10" customFormat="1" x14ac:dyDescent="0.4">
      <c r="A90" s="120"/>
      <c r="B90" s="9"/>
      <c r="C90" s="9"/>
      <c r="D90" s="45"/>
      <c r="E90" s="12"/>
      <c r="F90" s="46"/>
      <c r="G90" s="13"/>
      <c r="H90" s="10"/>
      <c r="I90" s="1"/>
      <c r="J90" s="37"/>
    </row>
    <row r="91" spans="1:10" customFormat="1" x14ac:dyDescent="0.4">
      <c r="A91" s="120"/>
      <c r="B91" s="9"/>
      <c r="C91" s="9"/>
      <c r="D91" s="61" t="s">
        <v>610</v>
      </c>
      <c r="E91" s="12"/>
      <c r="F91" s="46"/>
      <c r="G91" s="13"/>
      <c r="H91" s="10"/>
      <c r="I91" s="1"/>
      <c r="J91" s="32"/>
    </row>
    <row r="92" spans="1:10" customFormat="1" x14ac:dyDescent="0.4">
      <c r="A92" s="120" t="s">
        <v>695</v>
      </c>
      <c r="B92" s="9"/>
      <c r="C92" s="9"/>
      <c r="D92" s="45" t="s">
        <v>611</v>
      </c>
      <c r="E92" s="12"/>
      <c r="F92" s="46" t="s">
        <v>21</v>
      </c>
      <c r="G92" s="13">
        <v>0</v>
      </c>
      <c r="H92" s="10">
        <f t="shared" si="2"/>
        <v>0</v>
      </c>
      <c r="I92" s="1"/>
      <c r="J92" s="32"/>
    </row>
    <row r="93" spans="1:10" x14ac:dyDescent="0.4">
      <c r="A93" s="120"/>
      <c r="B93" s="9"/>
      <c r="C93" s="9"/>
      <c r="D93" s="9"/>
      <c r="E93" s="28"/>
      <c r="F93" s="15"/>
      <c r="G93" s="13"/>
      <c r="H93" s="10"/>
    </row>
    <row r="94" spans="1:10" x14ac:dyDescent="0.4">
      <c r="A94" s="120"/>
      <c r="B94" s="9"/>
      <c r="C94" s="9"/>
      <c r="D94" s="9"/>
      <c r="E94" s="12"/>
      <c r="F94" s="15"/>
      <c r="G94" s="13"/>
      <c r="H94" s="10"/>
    </row>
    <row r="95" spans="1:10" x14ac:dyDescent="0.4">
      <c r="A95" s="120"/>
      <c r="B95" s="9"/>
      <c r="C95" s="9"/>
      <c r="D95" s="27" t="s">
        <v>37</v>
      </c>
      <c r="E95" s="12"/>
      <c r="F95" s="15"/>
      <c r="G95" s="13"/>
      <c r="H95" s="10"/>
    </row>
    <row r="96" spans="1:10" x14ac:dyDescent="0.4">
      <c r="A96" s="120" t="s">
        <v>696</v>
      </c>
      <c r="B96" s="9"/>
      <c r="C96" s="9"/>
      <c r="D96" s="9" t="s">
        <v>38</v>
      </c>
      <c r="E96" s="12"/>
      <c r="F96" s="15" t="s">
        <v>21</v>
      </c>
      <c r="G96" s="13">
        <v>0</v>
      </c>
      <c r="H96" s="10">
        <f t="shared" si="2"/>
        <v>0</v>
      </c>
      <c r="J96" s="37" t="s">
        <v>83</v>
      </c>
    </row>
    <row r="97" spans="1:12" x14ac:dyDescent="0.4">
      <c r="A97" s="120" t="s">
        <v>696</v>
      </c>
      <c r="B97" s="9"/>
      <c r="C97" s="9"/>
      <c r="D97" s="9" t="s">
        <v>39</v>
      </c>
      <c r="E97" s="12"/>
      <c r="F97" s="15" t="s">
        <v>21</v>
      </c>
      <c r="G97" s="13">
        <v>0</v>
      </c>
      <c r="H97" s="10">
        <f t="shared" si="2"/>
        <v>0</v>
      </c>
      <c r="J97" s="32">
        <f>SUM(H77:H97)</f>
        <v>0</v>
      </c>
    </row>
    <row r="98" spans="1:12" x14ac:dyDescent="0.4">
      <c r="A98" s="120"/>
      <c r="B98" s="9"/>
      <c r="C98" s="9"/>
      <c r="D98" s="9"/>
      <c r="E98" s="12"/>
      <c r="F98" s="15"/>
      <c r="G98" s="13"/>
      <c r="H98" s="10"/>
    </row>
    <row r="99" spans="1:12" x14ac:dyDescent="0.4">
      <c r="A99" s="120"/>
      <c r="B99" s="9"/>
      <c r="C99" s="9"/>
      <c r="D99" s="9" t="s">
        <v>565</v>
      </c>
      <c r="E99" s="12"/>
      <c r="F99" s="15"/>
      <c r="G99" s="13"/>
      <c r="H99" s="74">
        <v>0</v>
      </c>
      <c r="J99" s="32">
        <f>J97*0.1</f>
        <v>0</v>
      </c>
      <c r="K99"/>
      <c r="L99"/>
    </row>
    <row r="100" spans="1:12" ht="13.5" thickBot="1" x14ac:dyDescent="0.45">
      <c r="A100" s="121"/>
      <c r="B100" s="11"/>
      <c r="C100" s="11"/>
      <c r="D100" s="11" t="s">
        <v>564</v>
      </c>
      <c r="E100" s="25"/>
      <c r="F100" s="16"/>
      <c r="G100" s="11"/>
      <c r="H100" s="76">
        <v>0</v>
      </c>
      <c r="J100" s="32">
        <f>J74*0.4</f>
        <v>0</v>
      </c>
      <c r="K100"/>
      <c r="L100"/>
    </row>
    <row r="101" spans="1:12" ht="13.5" thickTop="1" x14ac:dyDescent="0.4">
      <c r="A101" s="19" t="s">
        <v>40</v>
      </c>
      <c r="B101" s="19" t="s">
        <v>88</v>
      </c>
      <c r="F101" s="17" t="s">
        <v>14</v>
      </c>
      <c r="G101" s="1" t="s">
        <v>108</v>
      </c>
      <c r="H101" s="77">
        <v>0</v>
      </c>
      <c r="J101" s="32">
        <f>SUM(J74:J100)+H12</f>
        <v>0</v>
      </c>
      <c r="K101" s="80"/>
      <c r="L101" s="80"/>
    </row>
    <row r="102" spans="1:12" x14ac:dyDescent="0.4">
      <c r="F102" s="21" t="s">
        <v>701</v>
      </c>
      <c r="G102" s="1" t="s">
        <v>108</v>
      </c>
      <c r="H102" s="78">
        <v>0</v>
      </c>
      <c r="J102" s="32">
        <f>J101*0.16</f>
        <v>0</v>
      </c>
      <c r="K102"/>
      <c r="L102"/>
    </row>
    <row r="103" spans="1:12" x14ac:dyDescent="0.4">
      <c r="F103" s="17" t="s">
        <v>15</v>
      </c>
      <c r="G103" s="1" t="s">
        <v>108</v>
      </c>
      <c r="H103" s="79">
        <v>0</v>
      </c>
      <c r="J103" s="32">
        <f>SUM(J101:J102)</f>
        <v>0</v>
      </c>
      <c r="K103"/>
      <c r="L103"/>
    </row>
  </sheetData>
  <phoneticPr fontId="0" type="noConversion"/>
  <printOptions horizontalCentered="1"/>
  <pageMargins left="0.1" right="0.1" top="1" bottom="1" header="0.25" footer="0.5"/>
  <pageSetup scale="75" fitToHeight="0" orientation="portrait" horizontalDpi="300" verticalDpi="300" r:id="rId1"/>
  <headerFooter alignWithMargins="0">
    <oddHeader>&amp;C&amp;"Times New Roman,Regular"North Carolina Department of Transportation
Preliminary Estimate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06"/>
  <sheetViews>
    <sheetView zoomScaleNormal="100" workbookViewId="0"/>
  </sheetViews>
  <sheetFormatPr defaultColWidth="9.1328125" defaultRowHeight="13.15" x14ac:dyDescent="0.4"/>
  <cols>
    <col min="1" max="1" width="13.6640625" style="1" customWidth="1"/>
    <col min="2" max="3" width="5.6640625" style="1" customWidth="1"/>
    <col min="4" max="4" width="60.6640625" style="1" customWidth="1"/>
    <col min="5" max="5" width="10.6640625" style="23" customWidth="1"/>
    <col min="6" max="6" width="10.6640625" style="14" customWidth="1"/>
    <col min="7" max="7" width="15.6640625" style="1" customWidth="1"/>
    <col min="8" max="8" width="15.6640625" style="2" customWidth="1"/>
    <col min="9" max="9" width="2.1328125" style="1" customWidth="1"/>
    <col min="10" max="10" width="15.53125" style="1" customWidth="1"/>
    <col min="11" max="11" width="3.6640625" style="1" customWidth="1"/>
    <col min="12" max="12" width="14.6640625" style="1" customWidth="1"/>
    <col min="13" max="16384" width="9.1328125" style="1"/>
  </cols>
  <sheetData>
    <row r="1" spans="1:10" ht="13.5" thickBot="1" x14ac:dyDescent="0.45">
      <c r="A1" s="1" t="s">
        <v>0</v>
      </c>
      <c r="D1" s="20" t="s">
        <v>648</v>
      </c>
      <c r="E1" s="42" t="s">
        <v>703</v>
      </c>
      <c r="F1" s="43"/>
      <c r="G1" s="38" t="s">
        <v>105</v>
      </c>
      <c r="H1" s="18"/>
    </row>
    <row r="2" spans="1:10" ht="13.5" thickBot="1" x14ac:dyDescent="0.45">
      <c r="A2" s="1" t="s">
        <v>1</v>
      </c>
    </row>
    <row r="3" spans="1:10" x14ac:dyDescent="0.4">
      <c r="A3" s="1" t="s">
        <v>2</v>
      </c>
      <c r="H3" s="29" t="s">
        <v>16</v>
      </c>
    </row>
    <row r="4" spans="1:10" ht="13.5" thickBot="1" x14ac:dyDescent="0.45">
      <c r="A4" s="1" t="s">
        <v>3</v>
      </c>
      <c r="D4" s="1" t="s">
        <v>107</v>
      </c>
      <c r="H4" s="3">
        <f>SUM(H106)</f>
        <v>0</v>
      </c>
    </row>
    <row r="5" spans="1:10" customFormat="1" x14ac:dyDescent="0.4">
      <c r="A5" s="1" t="s">
        <v>697</v>
      </c>
      <c r="B5" s="1"/>
      <c r="C5" s="1"/>
      <c r="D5" s="1" t="s">
        <v>699</v>
      </c>
      <c r="E5" s="23"/>
      <c r="F5" s="14"/>
      <c r="G5" s="1"/>
      <c r="H5" s="124"/>
      <c r="I5" s="1"/>
      <c r="J5" s="1"/>
    </row>
    <row r="6" spans="1:10" customFormat="1" x14ac:dyDescent="0.4">
      <c r="A6" s="1" t="s">
        <v>698</v>
      </c>
      <c r="B6" s="1"/>
      <c r="C6" s="1"/>
      <c r="D6" s="1" t="s">
        <v>700</v>
      </c>
      <c r="E6" s="23"/>
      <c r="F6" s="14"/>
      <c r="G6" s="1"/>
      <c r="H6" s="124"/>
      <c r="I6" s="1"/>
      <c r="J6" s="1"/>
    </row>
    <row r="7" spans="1:10" x14ac:dyDescent="0.4">
      <c r="E7" s="39" t="s">
        <v>101</v>
      </c>
    </row>
    <row r="8" spans="1:10" x14ac:dyDescent="0.4">
      <c r="A8" s="1" t="s">
        <v>4</v>
      </c>
      <c r="E8" s="40"/>
      <c r="F8" s="22"/>
    </row>
    <row r="9" spans="1:10" x14ac:dyDescent="0.4">
      <c r="A9" s="1" t="s">
        <v>5</v>
      </c>
      <c r="E9" s="40"/>
    </row>
    <row r="10" spans="1:10" ht="13.5" thickBot="1" x14ac:dyDescent="0.45">
      <c r="A10" s="1" t="s">
        <v>109</v>
      </c>
      <c r="E10" s="40"/>
    </row>
    <row r="11" spans="1:10" s="7" customFormat="1" ht="26.25" thickTop="1" x14ac:dyDescent="0.4">
      <c r="A11" s="4" t="s">
        <v>6</v>
      </c>
      <c r="B11" s="5" t="s">
        <v>7</v>
      </c>
      <c r="C11" s="5" t="s">
        <v>8</v>
      </c>
      <c r="D11" s="5" t="s">
        <v>9</v>
      </c>
      <c r="E11" s="24" t="s">
        <v>10</v>
      </c>
      <c r="F11" s="5" t="s">
        <v>11</v>
      </c>
      <c r="G11" s="5" t="s">
        <v>12</v>
      </c>
      <c r="H11" s="6" t="s">
        <v>13</v>
      </c>
    </row>
    <row r="12" spans="1:10" s="7" customFormat="1" x14ac:dyDescent="0.4">
      <c r="A12" s="122" t="s">
        <v>679</v>
      </c>
      <c r="B12" s="41"/>
      <c r="C12" s="41"/>
      <c r="D12" s="82" t="s">
        <v>573</v>
      </c>
      <c r="E12" s="83">
        <v>1</v>
      </c>
      <c r="F12" s="69" t="s">
        <v>31</v>
      </c>
      <c r="G12" s="13">
        <f>SUM(J78+J100)*0.05</f>
        <v>0</v>
      </c>
      <c r="H12" s="10">
        <f t="shared" ref="H12:H100" si="0">SUM(E12*G12)</f>
        <v>0</v>
      </c>
      <c r="J12" s="1" t="s">
        <v>571</v>
      </c>
    </row>
    <row r="13" spans="1:10" s="7" customFormat="1" x14ac:dyDescent="0.4">
      <c r="A13" s="122" t="s">
        <v>679</v>
      </c>
      <c r="B13" s="41"/>
      <c r="C13" s="41"/>
      <c r="D13" s="82" t="s">
        <v>592</v>
      </c>
      <c r="E13" s="83">
        <v>1</v>
      </c>
      <c r="F13" s="69" t="s">
        <v>31</v>
      </c>
      <c r="G13" s="13">
        <v>0</v>
      </c>
      <c r="H13" s="10">
        <f t="shared" si="0"/>
        <v>0</v>
      </c>
    </row>
    <row r="14" spans="1:10" x14ac:dyDescent="0.4">
      <c r="A14" s="120" t="s">
        <v>681</v>
      </c>
      <c r="B14" s="9"/>
      <c r="C14" s="9"/>
      <c r="D14" s="9" t="s">
        <v>23</v>
      </c>
      <c r="E14" s="26"/>
      <c r="F14" s="15" t="s">
        <v>28</v>
      </c>
      <c r="G14" s="13">
        <v>0</v>
      </c>
      <c r="H14" s="10">
        <f t="shared" si="0"/>
        <v>0</v>
      </c>
    </row>
    <row r="15" spans="1:10" x14ac:dyDescent="0.4">
      <c r="A15" s="120" t="s">
        <v>681</v>
      </c>
      <c r="B15" s="9"/>
      <c r="C15" s="9"/>
      <c r="D15" s="9" t="s">
        <v>45</v>
      </c>
      <c r="E15" s="12"/>
      <c r="F15" s="15" t="s">
        <v>28</v>
      </c>
      <c r="G15" s="13">
        <v>0</v>
      </c>
      <c r="H15" s="10">
        <f t="shared" si="0"/>
        <v>0</v>
      </c>
    </row>
    <row r="16" spans="1:10" x14ac:dyDescent="0.4">
      <c r="A16" s="120" t="s">
        <v>681</v>
      </c>
      <c r="B16" s="9"/>
      <c r="C16" s="9"/>
      <c r="D16" s="9" t="s">
        <v>678</v>
      </c>
      <c r="E16" s="12"/>
      <c r="F16" s="15" t="s">
        <v>30</v>
      </c>
      <c r="G16" s="13">
        <v>0</v>
      </c>
      <c r="H16" s="10">
        <f>SUM(E16*G16)</f>
        <v>0</v>
      </c>
    </row>
    <row r="17" spans="1:8" x14ac:dyDescent="0.4">
      <c r="A17" s="120"/>
      <c r="B17" s="9"/>
      <c r="C17" s="9"/>
      <c r="D17" s="9"/>
      <c r="E17" s="12"/>
      <c r="F17" s="15"/>
      <c r="G17" s="13"/>
      <c r="H17" s="10"/>
    </row>
    <row r="18" spans="1:8" x14ac:dyDescent="0.4">
      <c r="A18" s="120"/>
      <c r="B18" s="9"/>
      <c r="C18" s="9"/>
      <c r="D18" s="27" t="s">
        <v>24</v>
      </c>
      <c r="E18" s="12"/>
      <c r="F18" s="15"/>
      <c r="G18" s="13"/>
      <c r="H18" s="10"/>
    </row>
    <row r="19" spans="1:8" x14ac:dyDescent="0.4">
      <c r="A19" s="120" t="s">
        <v>681</v>
      </c>
      <c r="B19" s="9"/>
      <c r="C19" s="9"/>
      <c r="D19" s="9" t="s">
        <v>46</v>
      </c>
      <c r="E19" s="12"/>
      <c r="F19" s="15" t="s">
        <v>25</v>
      </c>
      <c r="G19" s="13">
        <v>0</v>
      </c>
      <c r="H19" s="10">
        <f t="shared" si="0"/>
        <v>0</v>
      </c>
    </row>
    <row r="20" spans="1:8" x14ac:dyDescent="0.4">
      <c r="A20" s="120" t="s">
        <v>681</v>
      </c>
      <c r="B20" s="9"/>
      <c r="C20" s="9"/>
      <c r="D20" s="9" t="s">
        <v>47</v>
      </c>
      <c r="E20" s="12"/>
      <c r="F20" s="15" t="s">
        <v>25</v>
      </c>
      <c r="G20" s="13">
        <v>0</v>
      </c>
      <c r="H20" s="10">
        <f t="shared" si="0"/>
        <v>0</v>
      </c>
    </row>
    <row r="21" spans="1:8" x14ac:dyDescent="0.4">
      <c r="A21" s="120" t="s">
        <v>681</v>
      </c>
      <c r="B21" s="9"/>
      <c r="C21" s="9"/>
      <c r="D21" s="9" t="s">
        <v>34</v>
      </c>
      <c r="E21" s="12"/>
      <c r="F21" s="15" t="s">
        <v>25</v>
      </c>
      <c r="G21" s="13">
        <v>0</v>
      </c>
      <c r="H21" s="10">
        <f t="shared" si="0"/>
        <v>0</v>
      </c>
    </row>
    <row r="22" spans="1:8" x14ac:dyDescent="0.4">
      <c r="A22" s="120" t="s">
        <v>681</v>
      </c>
      <c r="B22" s="9"/>
      <c r="C22" s="9"/>
      <c r="D22" s="9" t="s">
        <v>612</v>
      </c>
      <c r="E22" s="12"/>
      <c r="F22" s="15" t="s">
        <v>20</v>
      </c>
      <c r="G22" s="13">
        <v>0</v>
      </c>
      <c r="H22" s="10">
        <f t="shared" si="0"/>
        <v>0</v>
      </c>
    </row>
    <row r="23" spans="1:8" x14ac:dyDescent="0.4">
      <c r="A23" s="120" t="s">
        <v>681</v>
      </c>
      <c r="B23" s="9"/>
      <c r="C23" s="9"/>
      <c r="D23" s="9" t="s">
        <v>613</v>
      </c>
      <c r="E23" s="12"/>
      <c r="F23" s="15" t="s">
        <v>20</v>
      </c>
      <c r="G23" s="13">
        <v>0</v>
      </c>
      <c r="H23" s="10">
        <f t="shared" si="0"/>
        <v>0</v>
      </c>
    </row>
    <row r="24" spans="1:8" x14ac:dyDescent="0.4">
      <c r="A24" s="120"/>
      <c r="B24" s="9"/>
      <c r="C24" s="9"/>
      <c r="D24" s="9"/>
      <c r="E24" s="12"/>
      <c r="F24" s="15"/>
      <c r="G24" s="13"/>
      <c r="H24" s="10"/>
    </row>
    <row r="25" spans="1:8" x14ac:dyDescent="0.4">
      <c r="A25" s="120"/>
      <c r="B25" s="9"/>
      <c r="C25" s="9"/>
      <c r="D25" s="27" t="s">
        <v>593</v>
      </c>
      <c r="E25" s="12"/>
      <c r="F25" s="15"/>
      <c r="G25" s="13"/>
      <c r="H25" s="10"/>
    </row>
    <row r="26" spans="1:8" x14ac:dyDescent="0.4">
      <c r="A26" s="120" t="s">
        <v>682</v>
      </c>
      <c r="B26" s="9"/>
      <c r="C26" s="9"/>
      <c r="D26" s="9" t="s">
        <v>596</v>
      </c>
      <c r="E26" s="28"/>
      <c r="F26" s="15" t="s">
        <v>17</v>
      </c>
      <c r="G26" s="13">
        <v>0</v>
      </c>
      <c r="H26" s="10">
        <f t="shared" ref="H26:H27" si="1">SUM(E26*G26)</f>
        <v>0</v>
      </c>
    </row>
    <row r="27" spans="1:8" x14ac:dyDescent="0.4">
      <c r="A27" s="120" t="s">
        <v>682</v>
      </c>
      <c r="B27" s="9"/>
      <c r="C27" s="9"/>
      <c r="D27" s="9" t="s">
        <v>597</v>
      </c>
      <c r="E27" s="28"/>
      <c r="F27" s="15" t="s">
        <v>17</v>
      </c>
      <c r="G27" s="13">
        <v>0</v>
      </c>
      <c r="H27" s="10">
        <f t="shared" si="1"/>
        <v>0</v>
      </c>
    </row>
    <row r="28" spans="1:8" x14ac:dyDescent="0.4">
      <c r="A28" s="120"/>
      <c r="B28" s="9"/>
      <c r="C28" s="9"/>
      <c r="D28" s="9"/>
      <c r="E28" s="12"/>
      <c r="F28" s="15"/>
      <c r="G28" s="13"/>
      <c r="H28" s="10"/>
    </row>
    <row r="29" spans="1:8" x14ac:dyDescent="0.4">
      <c r="A29" s="120"/>
      <c r="B29" s="9"/>
      <c r="C29" s="9"/>
      <c r="D29" s="27" t="s">
        <v>594</v>
      </c>
      <c r="E29" s="12"/>
      <c r="F29" s="15"/>
      <c r="G29" s="13"/>
      <c r="H29" s="10"/>
    </row>
    <row r="30" spans="1:8" x14ac:dyDescent="0.4">
      <c r="A30" s="120" t="s">
        <v>680</v>
      </c>
      <c r="B30" s="9"/>
      <c r="C30" s="9"/>
      <c r="D30" s="9" t="s">
        <v>26</v>
      </c>
      <c r="E30" s="12"/>
      <c r="F30" s="15" t="s">
        <v>20</v>
      </c>
      <c r="G30" s="13">
        <v>0</v>
      </c>
      <c r="H30" s="10">
        <f t="shared" si="0"/>
        <v>0</v>
      </c>
    </row>
    <row r="31" spans="1:8" x14ac:dyDescent="0.4">
      <c r="A31" s="120" t="s">
        <v>680</v>
      </c>
      <c r="B31" s="9"/>
      <c r="C31" s="9"/>
      <c r="D31" s="9" t="s">
        <v>27</v>
      </c>
      <c r="E31" s="12"/>
      <c r="F31" s="15" t="s">
        <v>20</v>
      </c>
      <c r="G31" s="13">
        <v>0</v>
      </c>
      <c r="H31" s="10">
        <f t="shared" si="0"/>
        <v>0</v>
      </c>
    </row>
    <row r="32" spans="1:8" x14ac:dyDescent="0.4">
      <c r="A32" s="120" t="s">
        <v>680</v>
      </c>
      <c r="B32" s="9"/>
      <c r="C32" s="9"/>
      <c r="D32" s="9" t="s">
        <v>32</v>
      </c>
      <c r="E32" s="12"/>
      <c r="F32" s="15" t="s">
        <v>29</v>
      </c>
      <c r="G32" s="13">
        <v>0</v>
      </c>
      <c r="H32" s="10">
        <f t="shared" si="0"/>
        <v>0</v>
      </c>
    </row>
    <row r="33" spans="1:8" x14ac:dyDescent="0.4">
      <c r="A33" s="120" t="s">
        <v>680</v>
      </c>
      <c r="B33" s="9"/>
      <c r="C33" s="9"/>
      <c r="D33" s="9" t="s">
        <v>614</v>
      </c>
      <c r="E33" s="12"/>
      <c r="F33" s="15" t="s">
        <v>29</v>
      </c>
      <c r="G33" s="13">
        <v>0</v>
      </c>
      <c r="H33" s="10">
        <f t="shared" si="0"/>
        <v>0</v>
      </c>
    </row>
    <row r="34" spans="1:8" x14ac:dyDescent="0.4">
      <c r="A34" s="120" t="s">
        <v>680</v>
      </c>
      <c r="B34" s="9"/>
      <c r="C34" s="9"/>
      <c r="D34" s="9" t="s">
        <v>615</v>
      </c>
      <c r="E34" s="12"/>
      <c r="F34" s="15" t="s">
        <v>29</v>
      </c>
      <c r="G34" s="13">
        <v>0</v>
      </c>
      <c r="H34" s="10">
        <f t="shared" si="0"/>
        <v>0</v>
      </c>
    </row>
    <row r="35" spans="1:8" x14ac:dyDescent="0.4">
      <c r="A35" s="120" t="s">
        <v>680</v>
      </c>
      <c r="B35" s="9"/>
      <c r="C35" s="9"/>
      <c r="D35" s="9" t="s">
        <v>617</v>
      </c>
      <c r="E35" s="12"/>
      <c r="F35" s="15" t="s">
        <v>29</v>
      </c>
      <c r="G35" s="13">
        <v>0</v>
      </c>
      <c r="H35" s="10">
        <f t="shared" si="0"/>
        <v>0</v>
      </c>
    </row>
    <row r="36" spans="1:8" x14ac:dyDescent="0.4">
      <c r="A36" s="120" t="s">
        <v>680</v>
      </c>
      <c r="B36" s="9"/>
      <c r="C36" s="9"/>
      <c r="D36" s="9" t="s">
        <v>616</v>
      </c>
      <c r="E36" s="12"/>
      <c r="F36" s="15" t="s">
        <v>29</v>
      </c>
      <c r="G36" s="13">
        <v>0</v>
      </c>
      <c r="H36" s="10">
        <f>SUM(E36*G36)</f>
        <v>0</v>
      </c>
    </row>
    <row r="37" spans="1:8" x14ac:dyDescent="0.4">
      <c r="A37" s="120" t="s">
        <v>680</v>
      </c>
      <c r="B37" s="9"/>
      <c r="C37" s="9"/>
      <c r="D37" s="9" t="s">
        <v>712</v>
      </c>
      <c r="E37" s="12"/>
      <c r="F37" s="15" t="s">
        <v>29</v>
      </c>
      <c r="G37" s="62">
        <v>0</v>
      </c>
      <c r="H37" s="129">
        <f>SUM(E37*G37)</f>
        <v>0</v>
      </c>
    </row>
    <row r="38" spans="1:8" x14ac:dyDescent="0.4">
      <c r="A38" s="120" t="s">
        <v>680</v>
      </c>
      <c r="B38" s="9"/>
      <c r="C38" s="9"/>
      <c r="D38" s="9" t="s">
        <v>719</v>
      </c>
      <c r="E38" s="12"/>
      <c r="F38" s="15" t="s">
        <v>29</v>
      </c>
      <c r="G38" s="62">
        <v>0</v>
      </c>
      <c r="H38" s="129">
        <f>SUM(E38*G38)</f>
        <v>0</v>
      </c>
    </row>
    <row r="39" spans="1:8" x14ac:dyDescent="0.4">
      <c r="A39" s="120"/>
      <c r="B39" s="9"/>
      <c r="C39" s="9"/>
      <c r="D39" s="9"/>
      <c r="E39" s="12"/>
      <c r="F39" s="15"/>
      <c r="G39" s="13"/>
      <c r="H39" s="10"/>
    </row>
    <row r="40" spans="1:8" x14ac:dyDescent="0.4">
      <c r="A40" s="120" t="s">
        <v>683</v>
      </c>
      <c r="B40" s="9"/>
      <c r="C40" s="9"/>
      <c r="D40" s="9" t="s">
        <v>43</v>
      </c>
      <c r="E40" s="12"/>
      <c r="F40" s="15" t="s">
        <v>21</v>
      </c>
      <c r="G40" s="13">
        <v>0</v>
      </c>
      <c r="H40" s="10">
        <f t="shared" si="0"/>
        <v>0</v>
      </c>
    </row>
    <row r="41" spans="1:8" x14ac:dyDescent="0.4">
      <c r="A41" s="120" t="s">
        <v>683</v>
      </c>
      <c r="B41" s="9"/>
      <c r="C41" s="9"/>
      <c r="D41" s="9" t="s">
        <v>35</v>
      </c>
      <c r="E41" s="12"/>
      <c r="F41" s="15" t="s">
        <v>21</v>
      </c>
      <c r="G41" s="13">
        <v>0</v>
      </c>
      <c r="H41" s="10">
        <f t="shared" si="0"/>
        <v>0</v>
      </c>
    </row>
    <row r="42" spans="1:8" x14ac:dyDescent="0.4">
      <c r="A42" s="120" t="s">
        <v>683</v>
      </c>
      <c r="B42" s="9"/>
      <c r="C42" s="9"/>
      <c r="D42" s="9" t="s">
        <v>91</v>
      </c>
      <c r="E42" s="12"/>
      <c r="F42" s="15" t="s">
        <v>20</v>
      </c>
      <c r="G42" s="13">
        <v>0</v>
      </c>
      <c r="H42" s="10">
        <f t="shared" si="0"/>
        <v>0</v>
      </c>
    </row>
    <row r="43" spans="1:8" x14ac:dyDescent="0.4">
      <c r="A43" s="120" t="s">
        <v>683</v>
      </c>
      <c r="B43" s="9"/>
      <c r="C43" s="9"/>
      <c r="D43" s="9" t="s">
        <v>644</v>
      </c>
      <c r="E43" s="12"/>
      <c r="F43" s="15" t="s">
        <v>20</v>
      </c>
      <c r="G43" s="13">
        <v>0</v>
      </c>
      <c r="H43" s="10">
        <f t="shared" si="0"/>
        <v>0</v>
      </c>
    </row>
    <row r="44" spans="1:8" x14ac:dyDescent="0.4">
      <c r="A44" s="120"/>
      <c r="B44" s="9"/>
      <c r="C44" s="9"/>
      <c r="D44" s="9"/>
      <c r="E44" s="12"/>
      <c r="F44" s="15"/>
      <c r="G44" s="13"/>
      <c r="H44" s="10"/>
    </row>
    <row r="45" spans="1:8" x14ac:dyDescent="0.4">
      <c r="A45" s="120" t="s">
        <v>684</v>
      </c>
      <c r="B45" s="9"/>
      <c r="C45" s="9"/>
      <c r="D45" s="9" t="s">
        <v>36</v>
      </c>
      <c r="E45" s="12"/>
      <c r="F45" s="15" t="s">
        <v>21</v>
      </c>
      <c r="G45" s="13">
        <v>0</v>
      </c>
      <c r="H45" s="10">
        <f t="shared" ref="H45:H48" si="2">SUM(E45*G45)</f>
        <v>0</v>
      </c>
    </row>
    <row r="46" spans="1:8" x14ac:dyDescent="0.4">
      <c r="A46" s="120" t="s">
        <v>684</v>
      </c>
      <c r="B46" s="9"/>
      <c r="C46" s="9"/>
      <c r="D46" s="9" t="s">
        <v>618</v>
      </c>
      <c r="E46" s="12"/>
      <c r="F46" s="15" t="s">
        <v>230</v>
      </c>
      <c r="G46" s="13">
        <v>0</v>
      </c>
      <c r="H46" s="10">
        <f t="shared" si="2"/>
        <v>0</v>
      </c>
    </row>
    <row r="47" spans="1:8" x14ac:dyDescent="0.4">
      <c r="A47" s="120" t="s">
        <v>684</v>
      </c>
      <c r="B47" s="9"/>
      <c r="C47" s="9"/>
      <c r="D47" s="9" t="s">
        <v>619</v>
      </c>
      <c r="E47" s="12"/>
      <c r="F47" s="15" t="s">
        <v>230</v>
      </c>
      <c r="G47" s="13">
        <v>0</v>
      </c>
      <c r="H47" s="10">
        <f t="shared" si="2"/>
        <v>0</v>
      </c>
    </row>
    <row r="48" spans="1:8" x14ac:dyDescent="0.4">
      <c r="A48" s="120" t="s">
        <v>684</v>
      </c>
      <c r="B48" s="9"/>
      <c r="C48" s="9"/>
      <c r="D48" s="9" t="s">
        <v>620</v>
      </c>
      <c r="E48" s="12"/>
      <c r="F48" s="15" t="s">
        <v>21</v>
      </c>
      <c r="G48" s="13">
        <v>0</v>
      </c>
      <c r="H48" s="10">
        <f t="shared" si="2"/>
        <v>0</v>
      </c>
    </row>
    <row r="49" spans="1:8" x14ac:dyDescent="0.4">
      <c r="A49" s="120"/>
      <c r="B49" s="9"/>
      <c r="C49" s="9"/>
      <c r="D49" s="9"/>
      <c r="E49" s="26"/>
      <c r="F49" s="15"/>
      <c r="G49" s="13"/>
      <c r="H49" s="10"/>
    </row>
    <row r="50" spans="1:8" x14ac:dyDescent="0.4">
      <c r="A50" s="120"/>
      <c r="B50" s="9"/>
      <c r="C50" s="9"/>
      <c r="D50" s="27" t="s">
        <v>97</v>
      </c>
      <c r="E50" s="12"/>
      <c r="F50" s="15"/>
      <c r="G50" s="13"/>
      <c r="H50" s="10"/>
    </row>
    <row r="51" spans="1:8" x14ac:dyDescent="0.4">
      <c r="A51" s="120" t="s">
        <v>686</v>
      </c>
      <c r="B51" s="9"/>
      <c r="C51" s="9"/>
      <c r="D51" s="9" t="s">
        <v>98</v>
      </c>
      <c r="E51" s="12"/>
      <c r="F51" s="15" t="s">
        <v>21</v>
      </c>
      <c r="G51" s="13">
        <v>0</v>
      </c>
      <c r="H51" s="10">
        <f t="shared" ref="H51:H54" si="3">SUM(E51*G51)</f>
        <v>0</v>
      </c>
    </row>
    <row r="52" spans="1:8" x14ac:dyDescent="0.4">
      <c r="A52" s="120" t="s">
        <v>685</v>
      </c>
      <c r="B52" s="9"/>
      <c r="C52" s="9"/>
      <c r="D52" s="9" t="s">
        <v>99</v>
      </c>
      <c r="E52" s="12"/>
      <c r="F52" s="15" t="s">
        <v>21</v>
      </c>
      <c r="G52" s="13">
        <v>0</v>
      </c>
      <c r="H52" s="10">
        <f t="shared" si="3"/>
        <v>0</v>
      </c>
    </row>
    <row r="53" spans="1:8" x14ac:dyDescent="0.4">
      <c r="A53" s="120"/>
      <c r="B53" s="9"/>
      <c r="C53" s="9"/>
      <c r="D53" s="9"/>
      <c r="E53" s="12"/>
      <c r="F53" s="15"/>
      <c r="G53" s="13"/>
      <c r="H53" s="10"/>
    </row>
    <row r="54" spans="1:8" x14ac:dyDescent="0.4">
      <c r="A54" s="120" t="s">
        <v>687</v>
      </c>
      <c r="B54" s="9"/>
      <c r="C54" s="9"/>
      <c r="D54" s="27" t="s">
        <v>18</v>
      </c>
      <c r="E54" s="26"/>
      <c r="F54" s="15" t="s">
        <v>22</v>
      </c>
      <c r="G54" s="13">
        <v>0</v>
      </c>
      <c r="H54" s="10">
        <f t="shared" si="3"/>
        <v>0</v>
      </c>
    </row>
    <row r="55" spans="1:8" x14ac:dyDescent="0.4">
      <c r="A55" s="120"/>
      <c r="B55" s="9"/>
      <c r="C55" s="9"/>
      <c r="D55" s="27"/>
      <c r="E55" s="26"/>
      <c r="F55" s="15"/>
      <c r="G55" s="13"/>
      <c r="H55" s="10"/>
    </row>
    <row r="56" spans="1:8" x14ac:dyDescent="0.4">
      <c r="A56" s="120"/>
      <c r="B56" s="9"/>
      <c r="C56" s="9"/>
      <c r="D56" s="27" t="s">
        <v>595</v>
      </c>
      <c r="E56" s="26"/>
      <c r="F56" s="15"/>
      <c r="G56" s="13"/>
      <c r="H56" s="10"/>
    </row>
    <row r="57" spans="1:8" x14ac:dyDescent="0.4">
      <c r="A57" s="120"/>
      <c r="B57" s="9"/>
      <c r="C57" s="9"/>
      <c r="D57" s="66" t="s">
        <v>436</v>
      </c>
      <c r="E57" s="26"/>
      <c r="F57" s="15"/>
      <c r="G57" s="13"/>
      <c r="H57" s="10"/>
    </row>
    <row r="58" spans="1:8" x14ac:dyDescent="0.4">
      <c r="A58" s="120" t="s">
        <v>688</v>
      </c>
      <c r="B58" s="9"/>
      <c r="C58" s="9"/>
      <c r="D58" s="9" t="s">
        <v>598</v>
      </c>
      <c r="E58" s="26"/>
      <c r="F58" s="15" t="s">
        <v>17</v>
      </c>
      <c r="G58" s="13">
        <v>0</v>
      </c>
      <c r="H58" s="10">
        <f t="shared" ref="H58:H64" si="4">SUM(E58*G58)</f>
        <v>0</v>
      </c>
    </row>
    <row r="59" spans="1:8" x14ac:dyDescent="0.4">
      <c r="A59" s="120"/>
      <c r="B59" s="9"/>
      <c r="C59" s="9"/>
      <c r="D59" s="20" t="s">
        <v>599</v>
      </c>
      <c r="E59" s="26"/>
      <c r="F59" s="15"/>
      <c r="G59" s="13"/>
      <c r="H59" s="10"/>
    </row>
    <row r="60" spans="1:8" x14ac:dyDescent="0.4">
      <c r="A60" s="120" t="s">
        <v>688</v>
      </c>
      <c r="B60" s="9"/>
      <c r="C60" s="9"/>
      <c r="D60" s="9" t="s">
        <v>93</v>
      </c>
      <c r="E60" s="26"/>
      <c r="F60" s="15" t="s">
        <v>30</v>
      </c>
      <c r="G60" s="13">
        <v>0</v>
      </c>
      <c r="H60" s="10">
        <f t="shared" si="4"/>
        <v>0</v>
      </c>
    </row>
    <row r="61" spans="1:8" x14ac:dyDescent="0.4">
      <c r="A61" s="120" t="s">
        <v>688</v>
      </c>
      <c r="B61" s="9"/>
      <c r="C61" s="9"/>
      <c r="D61" s="9" t="s">
        <v>94</v>
      </c>
      <c r="E61" s="26"/>
      <c r="F61" s="15" t="s">
        <v>30</v>
      </c>
      <c r="G61" s="13">
        <v>0</v>
      </c>
      <c r="H61" s="10">
        <f t="shared" si="4"/>
        <v>0</v>
      </c>
    </row>
    <row r="62" spans="1:8" x14ac:dyDescent="0.4">
      <c r="A62" s="120" t="s">
        <v>688</v>
      </c>
      <c r="B62" s="9"/>
      <c r="C62" s="9"/>
      <c r="D62" s="9" t="s">
        <v>95</v>
      </c>
      <c r="E62" s="26"/>
      <c r="F62" s="15" t="s">
        <v>30</v>
      </c>
      <c r="G62" s="13">
        <v>0</v>
      </c>
      <c r="H62" s="10">
        <f t="shared" si="4"/>
        <v>0</v>
      </c>
    </row>
    <row r="63" spans="1:8" x14ac:dyDescent="0.4">
      <c r="A63" s="120" t="s">
        <v>688</v>
      </c>
      <c r="B63" s="9"/>
      <c r="C63" s="9"/>
      <c r="D63" s="9" t="s">
        <v>96</v>
      </c>
      <c r="E63" s="26"/>
      <c r="F63" s="15" t="s">
        <v>30</v>
      </c>
      <c r="G63" s="13">
        <v>0</v>
      </c>
      <c r="H63" s="10">
        <f t="shared" si="4"/>
        <v>0</v>
      </c>
    </row>
    <row r="64" spans="1:8" x14ac:dyDescent="0.4">
      <c r="A64" s="120" t="s">
        <v>688</v>
      </c>
      <c r="B64" s="9"/>
      <c r="C64" s="9"/>
      <c r="D64" s="9" t="s">
        <v>100</v>
      </c>
      <c r="E64" s="26"/>
      <c r="F64" s="15" t="s">
        <v>30</v>
      </c>
      <c r="G64" s="13">
        <v>0</v>
      </c>
      <c r="H64" s="10">
        <f t="shared" si="4"/>
        <v>0</v>
      </c>
    </row>
    <row r="65" spans="1:10" x14ac:dyDescent="0.4">
      <c r="A65" s="120"/>
      <c r="B65" s="9"/>
      <c r="C65" s="9"/>
      <c r="D65" s="9"/>
      <c r="E65" s="26"/>
      <c r="F65" s="15"/>
      <c r="G65" s="13"/>
      <c r="H65" s="10"/>
    </row>
    <row r="66" spans="1:10" x14ac:dyDescent="0.4">
      <c r="A66" s="120"/>
      <c r="B66" s="9"/>
      <c r="C66" s="9"/>
      <c r="D66" s="27" t="s">
        <v>19</v>
      </c>
      <c r="E66" s="26"/>
      <c r="F66" s="15"/>
      <c r="G66" s="13"/>
      <c r="H66" s="10"/>
    </row>
    <row r="67" spans="1:10" customFormat="1" x14ac:dyDescent="0.4">
      <c r="A67" s="47"/>
      <c r="B67" s="9"/>
      <c r="C67" s="9"/>
      <c r="D67" s="66" t="s">
        <v>453</v>
      </c>
      <c r="E67" s="12"/>
      <c r="F67" s="46"/>
      <c r="G67" s="13"/>
      <c r="H67" s="10"/>
      <c r="I67" s="1"/>
      <c r="J67" s="1"/>
    </row>
    <row r="68" spans="1:10" customFormat="1" x14ac:dyDescent="0.4">
      <c r="A68" s="47"/>
      <c r="B68" s="9"/>
      <c r="C68" s="9"/>
      <c r="D68" s="66" t="s">
        <v>454</v>
      </c>
      <c r="E68" s="12"/>
      <c r="F68" s="46"/>
      <c r="G68" s="13"/>
      <c r="H68" s="10"/>
      <c r="I68" s="1"/>
      <c r="J68" s="1"/>
    </row>
    <row r="69" spans="1:10" customFormat="1" x14ac:dyDescent="0.4">
      <c r="A69" s="47"/>
      <c r="B69" s="9"/>
      <c r="C69" s="9"/>
      <c r="D69" s="66" t="s">
        <v>455</v>
      </c>
      <c r="E69" s="12"/>
      <c r="F69" s="46"/>
      <c r="G69" s="13"/>
      <c r="H69" s="10"/>
      <c r="I69" s="1"/>
      <c r="J69" s="1"/>
    </row>
    <row r="70" spans="1:10" x14ac:dyDescent="0.4">
      <c r="A70" s="120" t="s">
        <v>689</v>
      </c>
      <c r="B70" s="9"/>
      <c r="C70" s="9"/>
      <c r="D70" s="9" t="s">
        <v>600</v>
      </c>
      <c r="E70" s="26"/>
      <c r="F70" s="15" t="s">
        <v>17</v>
      </c>
      <c r="G70" s="13">
        <v>0</v>
      </c>
      <c r="H70" s="10">
        <f t="shared" ref="H70" si="5">SUM(E70*G70)</f>
        <v>0</v>
      </c>
      <c r="J70" s="37"/>
    </row>
    <row r="71" spans="1:10" x14ac:dyDescent="0.4">
      <c r="A71" s="120"/>
      <c r="B71" s="9"/>
      <c r="C71" s="9"/>
      <c r="D71" s="9"/>
      <c r="E71" s="26"/>
      <c r="F71" s="15"/>
      <c r="G71" s="13"/>
      <c r="H71" s="10"/>
      <c r="J71" s="37"/>
    </row>
    <row r="72" spans="1:10" customFormat="1" x14ac:dyDescent="0.4">
      <c r="A72" s="47" t="s">
        <v>690</v>
      </c>
      <c r="B72" s="9"/>
      <c r="C72" s="9"/>
      <c r="D72" s="45" t="s">
        <v>621</v>
      </c>
      <c r="E72" s="12"/>
      <c r="F72" s="46" t="s">
        <v>17</v>
      </c>
      <c r="G72" s="13">
        <v>0</v>
      </c>
      <c r="H72" s="10">
        <f t="shared" ref="H72" si="6">SUM(E72*G72)</f>
        <v>0</v>
      </c>
      <c r="I72" s="1"/>
      <c r="J72" s="1"/>
    </row>
    <row r="73" spans="1:10" customFormat="1" x14ac:dyDescent="0.4">
      <c r="A73" s="47"/>
      <c r="B73" s="9"/>
      <c r="C73" s="9"/>
      <c r="D73" s="45"/>
      <c r="E73" s="12"/>
      <c r="F73" s="46"/>
      <c r="G73" s="13"/>
      <c r="H73" s="10"/>
      <c r="I73" s="1"/>
      <c r="J73" s="1"/>
    </row>
    <row r="74" spans="1:10" x14ac:dyDescent="0.4">
      <c r="A74" s="120" t="s">
        <v>691</v>
      </c>
      <c r="B74" s="9"/>
      <c r="C74" s="9"/>
      <c r="D74" s="9" t="s">
        <v>41</v>
      </c>
      <c r="E74" s="12"/>
      <c r="F74" s="15" t="s">
        <v>30</v>
      </c>
      <c r="G74" s="13">
        <v>0</v>
      </c>
      <c r="H74" s="10">
        <f t="shared" ref="H74:H75" si="7">SUM(E74*G74)</f>
        <v>0</v>
      </c>
    </row>
    <row r="75" spans="1:10" x14ac:dyDescent="0.4">
      <c r="A75" s="120" t="s">
        <v>691</v>
      </c>
      <c r="B75" s="9"/>
      <c r="C75" s="9"/>
      <c r="D75" s="9" t="s">
        <v>44</v>
      </c>
      <c r="E75" s="12"/>
      <c r="F75" s="15" t="s">
        <v>30</v>
      </c>
      <c r="G75" s="13">
        <v>0</v>
      </c>
      <c r="H75" s="10">
        <f t="shared" si="7"/>
        <v>0</v>
      </c>
    </row>
    <row r="76" spans="1:10" x14ac:dyDescent="0.4">
      <c r="A76" s="120"/>
      <c r="B76" s="9"/>
      <c r="C76" s="9"/>
      <c r="D76" s="9"/>
      <c r="E76" s="26"/>
      <c r="F76" s="15"/>
      <c r="G76" s="13"/>
      <c r="H76" s="10"/>
    </row>
    <row r="77" spans="1:10" x14ac:dyDescent="0.4">
      <c r="A77" s="120" t="s">
        <v>692</v>
      </c>
      <c r="B77" s="9"/>
      <c r="C77" s="9"/>
      <c r="D77" s="9" t="s">
        <v>102</v>
      </c>
      <c r="E77" s="26"/>
      <c r="F77" s="15" t="s">
        <v>30</v>
      </c>
      <c r="G77" s="13">
        <v>0</v>
      </c>
      <c r="H77" s="10">
        <f t="shared" si="0"/>
        <v>0</v>
      </c>
      <c r="J77" s="37" t="s">
        <v>82</v>
      </c>
    </row>
    <row r="78" spans="1:10" x14ac:dyDescent="0.4">
      <c r="A78" s="120" t="s">
        <v>692</v>
      </c>
      <c r="B78" s="9"/>
      <c r="C78" s="9"/>
      <c r="D78" s="9" t="s">
        <v>103</v>
      </c>
      <c r="E78" s="26"/>
      <c r="F78" s="15" t="s">
        <v>30</v>
      </c>
      <c r="G78" s="13">
        <v>0</v>
      </c>
      <c r="H78" s="10">
        <f t="shared" si="0"/>
        <v>0</v>
      </c>
      <c r="J78" s="32">
        <f>SUM(H13:H78)</f>
        <v>0</v>
      </c>
    </row>
    <row r="79" spans="1:10" x14ac:dyDescent="0.4">
      <c r="A79" s="120"/>
      <c r="B79" s="9"/>
      <c r="C79" s="9"/>
      <c r="D79" s="9"/>
      <c r="E79" s="26"/>
      <c r="F79" s="15"/>
      <c r="G79" s="13"/>
      <c r="H79" s="10"/>
      <c r="J79" s="32"/>
    </row>
    <row r="80" spans="1:10" customFormat="1" x14ac:dyDescent="0.4">
      <c r="A80" s="47"/>
      <c r="B80" s="9"/>
      <c r="C80" s="9"/>
      <c r="D80" s="61" t="s">
        <v>545</v>
      </c>
      <c r="E80" s="28"/>
      <c r="F80" s="46"/>
      <c r="G80" s="13"/>
      <c r="H80" s="10"/>
      <c r="I80" s="1"/>
      <c r="J80" s="1"/>
    </row>
    <row r="81" spans="1:10" customFormat="1" x14ac:dyDescent="0.4">
      <c r="A81" s="47"/>
      <c r="B81" s="9"/>
      <c r="C81" s="9"/>
      <c r="D81" s="66" t="s">
        <v>546</v>
      </c>
      <c r="E81" s="28"/>
      <c r="F81" s="46"/>
      <c r="G81" s="13"/>
      <c r="H81" s="10"/>
      <c r="I81" s="1"/>
      <c r="J81" s="1"/>
    </row>
    <row r="82" spans="1:10" customFormat="1" x14ac:dyDescent="0.4">
      <c r="A82" s="47"/>
      <c r="B82" s="9"/>
      <c r="C82" s="9"/>
      <c r="D82" s="66" t="s">
        <v>455</v>
      </c>
      <c r="E82" s="28"/>
      <c r="F82" s="46"/>
      <c r="G82" s="13"/>
      <c r="H82" s="10"/>
      <c r="I82" s="1"/>
      <c r="J82" s="1"/>
    </row>
    <row r="83" spans="1:10" customFormat="1" x14ac:dyDescent="0.4">
      <c r="A83" s="47"/>
      <c r="B83" s="9"/>
      <c r="C83" s="9"/>
      <c r="D83" s="66" t="s">
        <v>547</v>
      </c>
      <c r="E83" s="28"/>
      <c r="F83" s="46"/>
      <c r="G83" s="13"/>
      <c r="H83" s="10"/>
      <c r="I83" s="1"/>
      <c r="J83" s="1"/>
    </row>
    <row r="84" spans="1:10" customFormat="1" x14ac:dyDescent="0.4">
      <c r="A84" s="47"/>
      <c r="B84" s="9"/>
      <c r="C84" s="9"/>
      <c r="D84" s="66" t="s">
        <v>548</v>
      </c>
      <c r="E84" s="28"/>
      <c r="F84" s="46"/>
      <c r="G84" s="13"/>
      <c r="H84" s="10"/>
      <c r="I84" s="1"/>
      <c r="J84" s="1"/>
    </row>
    <row r="85" spans="1:10" customFormat="1" x14ac:dyDescent="0.4">
      <c r="A85" s="47" t="s">
        <v>693</v>
      </c>
      <c r="B85" s="9"/>
      <c r="C85" s="9"/>
      <c r="D85" s="45" t="s">
        <v>602</v>
      </c>
      <c r="E85" s="28"/>
      <c r="F85" s="46" t="s">
        <v>33</v>
      </c>
      <c r="G85" s="13">
        <v>0</v>
      </c>
      <c r="H85" s="10">
        <f t="shared" ref="H85:H96" si="8">SUM(E85*G85)</f>
        <v>0</v>
      </c>
      <c r="I85" s="1"/>
      <c r="J85" s="1"/>
    </row>
    <row r="86" spans="1:10" customFormat="1" x14ac:dyDescent="0.4">
      <c r="A86" s="56" t="s">
        <v>693</v>
      </c>
      <c r="B86" s="50"/>
      <c r="C86" s="51"/>
      <c r="D86" s="49" t="s">
        <v>603</v>
      </c>
      <c r="E86" s="52"/>
      <c r="F86" s="46" t="s">
        <v>31</v>
      </c>
      <c r="G86" s="13">
        <v>0</v>
      </c>
      <c r="H86" s="10">
        <f t="shared" si="8"/>
        <v>0</v>
      </c>
      <c r="I86" s="54"/>
      <c r="J86" s="55"/>
    </row>
    <row r="87" spans="1:10" customFormat="1" x14ac:dyDescent="0.4">
      <c r="A87" s="56" t="s">
        <v>693</v>
      </c>
      <c r="B87" s="50"/>
      <c r="C87" s="51"/>
      <c r="D87" s="49" t="s">
        <v>604</v>
      </c>
      <c r="E87" s="52"/>
      <c r="F87" s="46" t="s">
        <v>33</v>
      </c>
      <c r="G87" s="13">
        <v>0</v>
      </c>
      <c r="H87" s="10">
        <f t="shared" si="8"/>
        <v>0</v>
      </c>
      <c r="I87" s="54"/>
      <c r="J87" s="55"/>
    </row>
    <row r="88" spans="1:10" customFormat="1" x14ac:dyDescent="0.4">
      <c r="A88" s="56" t="s">
        <v>693</v>
      </c>
      <c r="B88" s="50"/>
      <c r="C88" s="51"/>
      <c r="D88" s="49" t="s">
        <v>605</v>
      </c>
      <c r="E88" s="52"/>
      <c r="F88" s="46" t="s">
        <v>33</v>
      </c>
      <c r="G88" s="13">
        <v>0</v>
      </c>
      <c r="H88" s="10">
        <f t="shared" si="8"/>
        <v>0</v>
      </c>
      <c r="I88" s="54"/>
      <c r="J88" s="55"/>
    </row>
    <row r="89" spans="1:10" customFormat="1" x14ac:dyDescent="0.4">
      <c r="A89" s="120"/>
      <c r="B89" s="9"/>
      <c r="C89" s="9"/>
      <c r="D89" s="45"/>
      <c r="E89" s="12"/>
      <c r="F89" s="46"/>
      <c r="G89" s="13"/>
      <c r="H89" s="10"/>
      <c r="I89" s="1"/>
      <c r="J89" s="1"/>
    </row>
    <row r="90" spans="1:10" customFormat="1" x14ac:dyDescent="0.4">
      <c r="A90" s="120"/>
      <c r="B90" s="9"/>
      <c r="C90" s="9"/>
      <c r="D90" s="61" t="s">
        <v>609</v>
      </c>
      <c r="E90" s="12"/>
      <c r="F90" s="46"/>
      <c r="G90" s="13"/>
      <c r="H90" s="10"/>
      <c r="I90" s="1"/>
      <c r="J90" s="1"/>
    </row>
    <row r="91" spans="1:10" customFormat="1" x14ac:dyDescent="0.4">
      <c r="A91" s="120" t="s">
        <v>694</v>
      </c>
      <c r="B91" s="9"/>
      <c r="C91" s="9"/>
      <c r="D91" s="45" t="s">
        <v>606</v>
      </c>
      <c r="E91" s="28"/>
      <c r="F91" s="46" t="s">
        <v>33</v>
      </c>
      <c r="G91" s="13">
        <v>0</v>
      </c>
      <c r="H91" s="10">
        <f t="shared" si="8"/>
        <v>0</v>
      </c>
      <c r="I91" s="1"/>
      <c r="J91" s="1"/>
    </row>
    <row r="92" spans="1:10" customFormat="1" x14ac:dyDescent="0.4">
      <c r="A92" s="120" t="s">
        <v>694</v>
      </c>
      <c r="B92" s="9"/>
      <c r="C92" s="9"/>
      <c r="D92" s="45" t="s">
        <v>607</v>
      </c>
      <c r="E92" s="12"/>
      <c r="F92" s="46" t="s">
        <v>33</v>
      </c>
      <c r="G92" s="13">
        <v>0</v>
      </c>
      <c r="H92" s="10">
        <f t="shared" si="8"/>
        <v>0</v>
      </c>
      <c r="I92" s="1"/>
      <c r="J92" s="1"/>
    </row>
    <row r="93" spans="1:10" customFormat="1" x14ac:dyDescent="0.4">
      <c r="A93" s="120" t="s">
        <v>694</v>
      </c>
      <c r="B93" s="9"/>
      <c r="C93" s="9"/>
      <c r="D93" s="45" t="s">
        <v>608</v>
      </c>
      <c r="E93" s="12"/>
      <c r="F93" s="46" t="s">
        <v>33</v>
      </c>
      <c r="G93" s="13">
        <v>0</v>
      </c>
      <c r="H93" s="10">
        <f t="shared" si="8"/>
        <v>0</v>
      </c>
      <c r="I93" s="1"/>
      <c r="J93" s="1"/>
    </row>
    <row r="94" spans="1:10" customFormat="1" x14ac:dyDescent="0.4">
      <c r="A94" s="120"/>
      <c r="B94" s="9"/>
      <c r="C94" s="9"/>
      <c r="D94" s="45"/>
      <c r="E94" s="12"/>
      <c r="F94" s="46"/>
      <c r="G94" s="13"/>
      <c r="H94" s="10"/>
      <c r="I94" s="1"/>
      <c r="J94" s="37"/>
    </row>
    <row r="95" spans="1:10" customFormat="1" x14ac:dyDescent="0.4">
      <c r="A95" s="120"/>
      <c r="B95" s="9"/>
      <c r="C95" s="9"/>
      <c r="D95" s="61" t="s">
        <v>610</v>
      </c>
      <c r="E95" s="12"/>
      <c r="F95" s="46"/>
      <c r="G95" s="13"/>
      <c r="H95" s="10"/>
      <c r="I95" s="1"/>
      <c r="J95" s="32"/>
    </row>
    <row r="96" spans="1:10" customFormat="1" x14ac:dyDescent="0.4">
      <c r="A96" s="120" t="s">
        <v>695</v>
      </c>
      <c r="B96" s="9"/>
      <c r="C96" s="9"/>
      <c r="D96" s="45" t="s">
        <v>611</v>
      </c>
      <c r="E96" s="12"/>
      <c r="F96" s="46" t="s">
        <v>21</v>
      </c>
      <c r="G96" s="13">
        <v>0</v>
      </c>
      <c r="H96" s="10">
        <f t="shared" si="8"/>
        <v>0</v>
      </c>
      <c r="I96" s="1"/>
      <c r="J96" s="32"/>
    </row>
    <row r="97" spans="1:12" x14ac:dyDescent="0.4">
      <c r="A97" s="120"/>
      <c r="B97" s="9"/>
      <c r="C97" s="9"/>
      <c r="D97" s="9"/>
      <c r="E97" s="12"/>
      <c r="F97" s="15"/>
      <c r="G97" s="13"/>
      <c r="H97" s="10"/>
    </row>
    <row r="98" spans="1:12" x14ac:dyDescent="0.4">
      <c r="A98" s="120"/>
      <c r="B98" s="9"/>
      <c r="C98" s="9"/>
      <c r="D98" s="27" t="s">
        <v>37</v>
      </c>
      <c r="E98" s="12"/>
      <c r="F98" s="15"/>
      <c r="G98" s="13"/>
      <c r="H98" s="10"/>
    </row>
    <row r="99" spans="1:12" x14ac:dyDescent="0.4">
      <c r="A99" s="120" t="s">
        <v>696</v>
      </c>
      <c r="B99" s="9"/>
      <c r="C99" s="9"/>
      <c r="D99" s="9" t="s">
        <v>38</v>
      </c>
      <c r="E99" s="26"/>
      <c r="F99" s="15" t="s">
        <v>21</v>
      </c>
      <c r="G99" s="13">
        <v>0</v>
      </c>
      <c r="H99" s="10">
        <f t="shared" si="0"/>
        <v>0</v>
      </c>
      <c r="J99" s="37" t="s">
        <v>570</v>
      </c>
    </row>
    <row r="100" spans="1:12" x14ac:dyDescent="0.4">
      <c r="A100" s="120" t="s">
        <v>696</v>
      </c>
      <c r="B100" s="9"/>
      <c r="C100" s="9"/>
      <c r="D100" s="9" t="s">
        <v>39</v>
      </c>
      <c r="E100" s="12"/>
      <c r="F100" s="15" t="s">
        <v>21</v>
      </c>
      <c r="G100" s="13">
        <v>0</v>
      </c>
      <c r="H100" s="10">
        <f t="shared" si="0"/>
        <v>0</v>
      </c>
      <c r="J100" s="32">
        <f>SUM(H81:H100)</f>
        <v>0</v>
      </c>
    </row>
    <row r="101" spans="1:12" x14ac:dyDescent="0.4">
      <c r="A101" s="120"/>
      <c r="B101" s="9"/>
      <c r="C101" s="9"/>
      <c r="D101" s="9"/>
      <c r="E101" s="12"/>
      <c r="F101" s="15"/>
      <c r="G101" s="13"/>
      <c r="H101" s="10"/>
    </row>
    <row r="102" spans="1:12" x14ac:dyDescent="0.4">
      <c r="A102" s="120"/>
      <c r="B102" s="9"/>
      <c r="C102" s="9"/>
      <c r="D102" s="9" t="s">
        <v>705</v>
      </c>
      <c r="E102" s="12"/>
      <c r="F102" s="15"/>
      <c r="G102" s="13"/>
      <c r="H102" s="74">
        <v>0</v>
      </c>
      <c r="J102" s="32">
        <f>J100*0.05</f>
        <v>0</v>
      </c>
      <c r="K102"/>
      <c r="L102"/>
    </row>
    <row r="103" spans="1:12" ht="13.5" thickBot="1" x14ac:dyDescent="0.45">
      <c r="A103" s="121"/>
      <c r="B103" s="11"/>
      <c r="C103" s="11"/>
      <c r="D103" s="11" t="s">
        <v>566</v>
      </c>
      <c r="E103" s="25"/>
      <c r="F103" s="16"/>
      <c r="G103" s="11"/>
      <c r="H103" s="76">
        <v>0</v>
      </c>
      <c r="J103" s="32">
        <f>J78*0.3</f>
        <v>0</v>
      </c>
      <c r="K103"/>
      <c r="L103"/>
    </row>
    <row r="104" spans="1:12" ht="13.5" thickTop="1" x14ac:dyDescent="0.4">
      <c r="A104" s="19" t="s">
        <v>40</v>
      </c>
      <c r="B104" s="19" t="s">
        <v>89</v>
      </c>
      <c r="F104" s="17" t="s">
        <v>14</v>
      </c>
      <c r="G104" s="1" t="s">
        <v>108</v>
      </c>
      <c r="H104" s="77">
        <v>0</v>
      </c>
      <c r="J104" s="32">
        <f>SUM(J78:J103)+H12</f>
        <v>0</v>
      </c>
      <c r="K104" s="80"/>
      <c r="L104" s="80">
        <f>SUM(H12:H103)</f>
        <v>0</v>
      </c>
    </row>
    <row r="105" spans="1:12" x14ac:dyDescent="0.4">
      <c r="F105" s="21" t="s">
        <v>701</v>
      </c>
      <c r="G105" s="1" t="s">
        <v>108</v>
      </c>
      <c r="H105" s="78">
        <v>0</v>
      </c>
      <c r="J105" s="32">
        <f>J104*0.16</f>
        <v>0</v>
      </c>
      <c r="K105"/>
      <c r="L105"/>
    </row>
    <row r="106" spans="1:12" x14ac:dyDescent="0.4">
      <c r="F106" s="17" t="s">
        <v>15</v>
      </c>
      <c r="G106" s="1" t="s">
        <v>108</v>
      </c>
      <c r="H106" s="79">
        <v>0</v>
      </c>
      <c r="J106" s="32">
        <f>SUM(J104:J105)</f>
        <v>0</v>
      </c>
      <c r="K106"/>
      <c r="L106"/>
    </row>
  </sheetData>
  <phoneticPr fontId="0" type="noConversion"/>
  <printOptions horizontalCentered="1"/>
  <pageMargins left="0.1" right="0.1" top="1" bottom="1" header="0.25" footer="0.5"/>
  <pageSetup scale="75" fitToHeight="0" orientation="portrait" horizontalDpi="300" verticalDpi="300" r:id="rId1"/>
  <headerFooter alignWithMargins="0">
    <oddHeader>&amp;C&amp;"Times New Roman,Regular"North Carolina Department of Transportation
Preliminary Estimate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57"/>
  <sheetViews>
    <sheetView zoomScaleNormal="100" workbookViewId="0"/>
  </sheetViews>
  <sheetFormatPr defaultColWidth="9.1328125" defaultRowHeight="13.15" x14ac:dyDescent="0.4"/>
  <cols>
    <col min="1" max="1" width="13.6640625" style="1" customWidth="1"/>
    <col min="2" max="3" width="5.6640625" style="1" customWidth="1"/>
    <col min="4" max="4" width="60.6640625" style="1" customWidth="1"/>
    <col min="5" max="5" width="10.6640625" style="23" customWidth="1"/>
    <col min="6" max="6" width="10.6640625" style="14" customWidth="1"/>
    <col min="7" max="7" width="15.6640625" style="1" customWidth="1"/>
    <col min="8" max="8" width="15.6640625" style="2" customWidth="1"/>
    <col min="9" max="9" width="3.46484375" style="1" customWidth="1"/>
    <col min="10" max="10" width="13.6640625" style="1" bestFit="1" customWidth="1"/>
    <col min="11" max="11" width="3.6640625" style="1" customWidth="1"/>
    <col min="12" max="12" width="23.33203125" style="1" customWidth="1"/>
    <col min="13" max="16384" width="9.1328125" style="1"/>
  </cols>
  <sheetData>
    <row r="1" spans="1:10" ht="13.5" thickBot="1" x14ac:dyDescent="0.45">
      <c r="D1" s="20" t="s">
        <v>648</v>
      </c>
      <c r="E1" s="42" t="s">
        <v>706</v>
      </c>
      <c r="F1" s="43"/>
      <c r="G1" s="38" t="s">
        <v>105</v>
      </c>
      <c r="H1" s="18"/>
    </row>
    <row r="2" spans="1:10" ht="13.5" thickBot="1" x14ac:dyDescent="0.45">
      <c r="A2" s="1" t="s">
        <v>1</v>
      </c>
    </row>
    <row r="3" spans="1:10" x14ac:dyDescent="0.4">
      <c r="A3" s="1" t="s">
        <v>2</v>
      </c>
      <c r="H3" s="29" t="s">
        <v>16</v>
      </c>
    </row>
    <row r="4" spans="1:10" ht="13.5" thickBot="1" x14ac:dyDescent="0.45">
      <c r="A4" s="1" t="s">
        <v>3</v>
      </c>
      <c r="D4" s="1" t="s">
        <v>107</v>
      </c>
      <c r="H4" s="3">
        <f>SUM(H157)</f>
        <v>0</v>
      </c>
    </row>
    <row r="5" spans="1:10" customFormat="1" x14ac:dyDescent="0.4">
      <c r="A5" s="1" t="s">
        <v>697</v>
      </c>
      <c r="B5" s="1"/>
      <c r="C5" s="1"/>
      <c r="D5" s="1" t="s">
        <v>699</v>
      </c>
      <c r="E5" s="23"/>
      <c r="F5" s="14"/>
      <c r="G5" s="1"/>
      <c r="H5" s="124"/>
      <c r="I5" s="1"/>
      <c r="J5" s="1"/>
    </row>
    <row r="6" spans="1:10" customFormat="1" x14ac:dyDescent="0.4">
      <c r="A6" s="1" t="s">
        <v>698</v>
      </c>
      <c r="B6" s="1"/>
      <c r="C6" s="1"/>
      <c r="D6" s="1" t="s">
        <v>700</v>
      </c>
      <c r="E6" s="23"/>
      <c r="F6" s="14"/>
      <c r="G6" s="1"/>
      <c r="H6" s="124"/>
      <c r="I6" s="1"/>
      <c r="J6" s="1"/>
    </row>
    <row r="7" spans="1:10" x14ac:dyDescent="0.4">
      <c r="E7" s="39" t="s">
        <v>101</v>
      </c>
    </row>
    <row r="8" spans="1:10" x14ac:dyDescent="0.4">
      <c r="A8" s="1" t="s">
        <v>4</v>
      </c>
      <c r="E8" s="40"/>
      <c r="F8" s="22"/>
    </row>
    <row r="9" spans="1:10" x14ac:dyDescent="0.4">
      <c r="A9" s="1" t="s">
        <v>5</v>
      </c>
      <c r="E9" s="40"/>
    </row>
    <row r="10" spans="1:10" ht="13.5" thickBot="1" x14ac:dyDescent="0.45">
      <c r="A10" s="1" t="s">
        <v>109</v>
      </c>
      <c r="E10" s="40"/>
    </row>
    <row r="11" spans="1:10" s="7" customFormat="1" ht="26.25" thickTop="1" x14ac:dyDescent="0.4">
      <c r="A11" s="4" t="s">
        <v>6</v>
      </c>
      <c r="B11" s="5" t="s">
        <v>7</v>
      </c>
      <c r="C11" s="5" t="s">
        <v>8</v>
      </c>
      <c r="D11" s="5" t="s">
        <v>9</v>
      </c>
      <c r="E11" s="24" t="s">
        <v>10</v>
      </c>
      <c r="F11" s="5" t="s">
        <v>11</v>
      </c>
      <c r="G11" s="5" t="s">
        <v>12</v>
      </c>
      <c r="H11" s="6" t="s">
        <v>13</v>
      </c>
    </row>
    <row r="12" spans="1:10" x14ac:dyDescent="0.4">
      <c r="A12" s="120" t="s">
        <v>679</v>
      </c>
      <c r="B12" s="9"/>
      <c r="C12" s="9"/>
      <c r="D12" s="82" t="s">
        <v>572</v>
      </c>
      <c r="E12" s="83">
        <v>1</v>
      </c>
      <c r="F12" s="69" t="s">
        <v>31</v>
      </c>
      <c r="G12" s="13">
        <f>SUM(J128+J151)*0.05</f>
        <v>0</v>
      </c>
      <c r="H12" s="10">
        <f t="shared" ref="H12:H91" si="0">SUM(E12*G12)</f>
        <v>0</v>
      </c>
      <c r="J12" s="1" t="s">
        <v>571</v>
      </c>
    </row>
    <row r="13" spans="1:10" s="7" customFormat="1" x14ac:dyDescent="0.4">
      <c r="A13" s="122" t="s">
        <v>679</v>
      </c>
      <c r="B13" s="41"/>
      <c r="C13" s="41"/>
      <c r="D13" s="82" t="s">
        <v>592</v>
      </c>
      <c r="E13" s="83">
        <v>1</v>
      </c>
      <c r="F13" s="69" t="s">
        <v>31</v>
      </c>
      <c r="G13" s="13">
        <v>0</v>
      </c>
      <c r="H13" s="10">
        <f t="shared" si="0"/>
        <v>0</v>
      </c>
    </row>
    <row r="14" spans="1:10" x14ac:dyDescent="0.4">
      <c r="A14" s="120" t="s">
        <v>681</v>
      </c>
      <c r="B14" s="9"/>
      <c r="C14" s="9"/>
      <c r="D14" s="9" t="s">
        <v>23</v>
      </c>
      <c r="E14" s="26"/>
      <c r="F14" s="15" t="s">
        <v>28</v>
      </c>
      <c r="G14" s="13">
        <v>0</v>
      </c>
      <c r="H14" s="10">
        <f t="shared" si="0"/>
        <v>0</v>
      </c>
    </row>
    <row r="15" spans="1:10" x14ac:dyDescent="0.4">
      <c r="A15" s="120" t="s">
        <v>681</v>
      </c>
      <c r="B15" s="9"/>
      <c r="C15" s="9"/>
      <c r="D15" s="9" t="s">
        <v>45</v>
      </c>
      <c r="E15" s="12"/>
      <c r="F15" s="15" t="s">
        <v>28</v>
      </c>
      <c r="G15" s="13">
        <v>0</v>
      </c>
      <c r="H15" s="10">
        <f t="shared" si="0"/>
        <v>0</v>
      </c>
    </row>
    <row r="16" spans="1:10" x14ac:dyDescent="0.4">
      <c r="A16" s="120" t="s">
        <v>681</v>
      </c>
      <c r="B16" s="9"/>
      <c r="C16" s="9"/>
      <c r="D16" s="9" t="s">
        <v>678</v>
      </c>
      <c r="E16" s="12"/>
      <c r="F16" s="15" t="s">
        <v>30</v>
      </c>
      <c r="G16" s="13">
        <v>0</v>
      </c>
      <c r="H16" s="10">
        <f>SUM(E16*G16)</f>
        <v>0</v>
      </c>
    </row>
    <row r="17" spans="1:8" x14ac:dyDescent="0.4">
      <c r="A17" s="120"/>
      <c r="B17" s="9"/>
      <c r="C17" s="9"/>
      <c r="D17" s="9"/>
      <c r="E17" s="12"/>
      <c r="F17" s="15"/>
      <c r="G17" s="13"/>
      <c r="H17" s="10"/>
    </row>
    <row r="18" spans="1:8" x14ac:dyDescent="0.4">
      <c r="A18" s="120"/>
      <c r="B18" s="9"/>
      <c r="C18" s="9"/>
      <c r="D18" s="27" t="s">
        <v>24</v>
      </c>
      <c r="E18" s="12"/>
      <c r="F18" s="15"/>
      <c r="G18" s="13"/>
      <c r="H18" s="10"/>
    </row>
    <row r="19" spans="1:8" x14ac:dyDescent="0.4">
      <c r="A19" s="120" t="s">
        <v>681</v>
      </c>
      <c r="B19" s="9"/>
      <c r="C19" s="9"/>
      <c r="D19" s="9" t="s">
        <v>46</v>
      </c>
      <c r="E19" s="12"/>
      <c r="F19" s="15" t="s">
        <v>25</v>
      </c>
      <c r="G19" s="13">
        <v>0</v>
      </c>
      <c r="H19" s="10">
        <f>SUM(E19*G19)</f>
        <v>0</v>
      </c>
    </row>
    <row r="20" spans="1:8" x14ac:dyDescent="0.4">
      <c r="A20" s="120" t="s">
        <v>681</v>
      </c>
      <c r="B20" s="9"/>
      <c r="C20" s="9"/>
      <c r="D20" s="9" t="s">
        <v>47</v>
      </c>
      <c r="E20" s="12"/>
      <c r="F20" s="15" t="s">
        <v>25</v>
      </c>
      <c r="G20" s="13">
        <v>0</v>
      </c>
      <c r="H20" s="10">
        <f>SUM(E20*G20)</f>
        <v>0</v>
      </c>
    </row>
    <row r="21" spans="1:8" x14ac:dyDescent="0.4">
      <c r="A21" s="120" t="s">
        <v>681</v>
      </c>
      <c r="B21" s="9"/>
      <c r="C21" s="9"/>
      <c r="D21" s="9" t="s">
        <v>34</v>
      </c>
      <c r="E21" s="12"/>
      <c r="F21" s="15" t="s">
        <v>25</v>
      </c>
      <c r="G21" s="13">
        <v>0</v>
      </c>
      <c r="H21" s="10">
        <f t="shared" si="0"/>
        <v>0</v>
      </c>
    </row>
    <row r="22" spans="1:8" x14ac:dyDescent="0.4">
      <c r="A22" s="120" t="s">
        <v>681</v>
      </c>
      <c r="B22" s="9"/>
      <c r="C22" s="9"/>
      <c r="D22" s="9" t="s">
        <v>54</v>
      </c>
      <c r="E22" s="12"/>
      <c r="F22" s="15" t="s">
        <v>29</v>
      </c>
      <c r="G22" s="13">
        <v>0</v>
      </c>
      <c r="H22" s="10">
        <f t="shared" si="0"/>
        <v>0</v>
      </c>
    </row>
    <row r="23" spans="1:8" x14ac:dyDescent="0.4">
      <c r="A23" s="120" t="s">
        <v>682</v>
      </c>
      <c r="B23" s="9"/>
      <c r="C23" s="9"/>
      <c r="D23" s="9" t="s">
        <v>55</v>
      </c>
      <c r="E23" s="12"/>
      <c r="F23" s="15" t="s">
        <v>25</v>
      </c>
      <c r="G23" s="13">
        <v>0</v>
      </c>
      <c r="H23" s="10">
        <f t="shared" si="0"/>
        <v>0</v>
      </c>
    </row>
    <row r="24" spans="1:8" x14ac:dyDescent="0.4">
      <c r="A24" s="120" t="s">
        <v>681</v>
      </c>
      <c r="B24" s="9"/>
      <c r="C24" s="9"/>
      <c r="D24" s="9" t="s">
        <v>56</v>
      </c>
      <c r="E24" s="12"/>
      <c r="F24" s="15" t="s">
        <v>21</v>
      </c>
      <c r="G24" s="13">
        <v>0</v>
      </c>
      <c r="H24" s="10">
        <f t="shared" si="0"/>
        <v>0</v>
      </c>
    </row>
    <row r="25" spans="1:8" x14ac:dyDescent="0.4">
      <c r="A25" s="120" t="s">
        <v>681</v>
      </c>
      <c r="B25" s="9"/>
      <c r="C25" s="9"/>
      <c r="D25" s="9" t="s">
        <v>622</v>
      </c>
      <c r="E25" s="12"/>
      <c r="F25" s="15" t="s">
        <v>20</v>
      </c>
      <c r="G25" s="13">
        <v>0</v>
      </c>
      <c r="H25" s="10">
        <f t="shared" si="0"/>
        <v>0</v>
      </c>
    </row>
    <row r="26" spans="1:8" x14ac:dyDescent="0.4">
      <c r="A26" s="120" t="s">
        <v>681</v>
      </c>
      <c r="B26" s="9"/>
      <c r="C26" s="9"/>
      <c r="D26" s="9" t="s">
        <v>57</v>
      </c>
      <c r="E26" s="12"/>
      <c r="F26" s="15" t="s">
        <v>20</v>
      </c>
      <c r="G26" s="13">
        <v>0</v>
      </c>
      <c r="H26" s="10">
        <f t="shared" si="0"/>
        <v>0</v>
      </c>
    </row>
    <row r="27" spans="1:8" x14ac:dyDescent="0.4">
      <c r="A27" s="120" t="s">
        <v>681</v>
      </c>
      <c r="B27" s="9"/>
      <c r="C27" s="9"/>
      <c r="D27" s="9" t="s">
        <v>58</v>
      </c>
      <c r="E27" s="12"/>
      <c r="F27" s="15" t="s">
        <v>25</v>
      </c>
      <c r="G27" s="13">
        <v>0</v>
      </c>
      <c r="H27" s="10">
        <f t="shared" si="0"/>
        <v>0</v>
      </c>
    </row>
    <row r="28" spans="1:8" x14ac:dyDescent="0.4">
      <c r="A28" s="120" t="s">
        <v>681</v>
      </c>
      <c r="B28" s="9"/>
      <c r="C28" s="9"/>
      <c r="D28" s="9" t="s">
        <v>612</v>
      </c>
      <c r="E28" s="12"/>
      <c r="F28" s="15" t="s">
        <v>20</v>
      </c>
      <c r="G28" s="13">
        <v>0</v>
      </c>
      <c r="H28" s="10">
        <f t="shared" si="0"/>
        <v>0</v>
      </c>
    </row>
    <row r="29" spans="1:8" x14ac:dyDescent="0.4">
      <c r="A29" s="120" t="s">
        <v>679</v>
      </c>
      <c r="B29" s="9"/>
      <c r="C29" s="9"/>
      <c r="D29" s="9" t="s">
        <v>624</v>
      </c>
      <c r="E29" s="12"/>
      <c r="F29" s="15" t="s">
        <v>33</v>
      </c>
      <c r="G29" s="13">
        <v>0</v>
      </c>
      <c r="H29" s="10">
        <f t="shared" ref="H29:H30" si="1">SUM(E29*G29)</f>
        <v>0</v>
      </c>
    </row>
    <row r="30" spans="1:8" x14ac:dyDescent="0.4">
      <c r="A30" s="120" t="s">
        <v>681</v>
      </c>
      <c r="B30" s="9"/>
      <c r="C30" s="9"/>
      <c r="D30" s="9" t="s">
        <v>625</v>
      </c>
      <c r="E30" s="12"/>
      <c r="F30" s="15" t="s">
        <v>20</v>
      </c>
      <c r="G30" s="13">
        <v>0</v>
      </c>
      <c r="H30" s="10">
        <f t="shared" si="1"/>
        <v>0</v>
      </c>
    </row>
    <row r="31" spans="1:8" x14ac:dyDescent="0.4">
      <c r="A31" s="120"/>
      <c r="B31" s="9"/>
      <c r="C31" s="9"/>
      <c r="D31" s="9"/>
      <c r="E31" s="12"/>
      <c r="F31" s="15"/>
      <c r="G31" s="13"/>
      <c r="H31" s="10"/>
    </row>
    <row r="32" spans="1:8" x14ac:dyDescent="0.4">
      <c r="A32" s="120"/>
      <c r="B32" s="9"/>
      <c r="C32" s="9"/>
      <c r="D32" s="27" t="s">
        <v>593</v>
      </c>
      <c r="E32" s="12"/>
      <c r="F32" s="15"/>
      <c r="G32" s="13"/>
      <c r="H32" s="10"/>
    </row>
    <row r="33" spans="1:10" x14ac:dyDescent="0.4">
      <c r="A33" s="120" t="s">
        <v>682</v>
      </c>
      <c r="B33" s="9"/>
      <c r="C33" s="9"/>
      <c r="D33" s="9" t="s">
        <v>574</v>
      </c>
      <c r="E33" s="12"/>
      <c r="F33" s="15" t="s">
        <v>29</v>
      </c>
      <c r="G33" s="13">
        <v>0</v>
      </c>
      <c r="H33" s="10">
        <f t="shared" si="0"/>
        <v>0</v>
      </c>
    </row>
    <row r="34" spans="1:10" x14ac:dyDescent="0.4">
      <c r="A34" s="120" t="s">
        <v>682</v>
      </c>
      <c r="B34" s="9"/>
      <c r="C34" s="9"/>
      <c r="D34" s="9" t="s">
        <v>626</v>
      </c>
      <c r="E34" s="12"/>
      <c r="F34" s="15"/>
      <c r="G34" s="13"/>
      <c r="H34" s="10"/>
    </row>
    <row r="35" spans="1:10" customFormat="1" x14ac:dyDescent="0.4">
      <c r="A35" s="120" t="s">
        <v>682</v>
      </c>
      <c r="B35" s="50"/>
      <c r="C35" s="51"/>
      <c r="D35" s="49" t="s">
        <v>627</v>
      </c>
      <c r="E35" s="52"/>
      <c r="F35" s="46" t="s">
        <v>21</v>
      </c>
      <c r="G35" s="53">
        <v>0</v>
      </c>
      <c r="H35" s="10">
        <f t="shared" ref="H35:H52" si="2">SUM(E35*G35)</f>
        <v>0</v>
      </c>
      <c r="I35" s="54"/>
      <c r="J35" s="55"/>
    </row>
    <row r="36" spans="1:10" customFormat="1" x14ac:dyDescent="0.4">
      <c r="A36" s="120" t="s">
        <v>682</v>
      </c>
      <c r="B36" s="50"/>
      <c r="C36" s="51"/>
      <c r="D36" s="49" t="s">
        <v>628</v>
      </c>
      <c r="E36" s="52"/>
      <c r="F36" s="46" t="s">
        <v>21</v>
      </c>
      <c r="G36" s="53">
        <v>0</v>
      </c>
      <c r="H36" s="10">
        <f t="shared" si="2"/>
        <v>0</v>
      </c>
      <c r="I36" s="54"/>
      <c r="J36" s="55"/>
    </row>
    <row r="37" spans="1:10" customFormat="1" x14ac:dyDescent="0.4">
      <c r="A37" s="120" t="s">
        <v>682</v>
      </c>
      <c r="B37" s="50"/>
      <c r="C37" s="51"/>
      <c r="D37" s="49" t="s">
        <v>629</v>
      </c>
      <c r="E37" s="52"/>
      <c r="F37" s="46" t="s">
        <v>21</v>
      </c>
      <c r="G37" s="53">
        <v>0</v>
      </c>
      <c r="H37" s="10">
        <f t="shared" si="2"/>
        <v>0</v>
      </c>
      <c r="I37" s="54"/>
      <c r="J37" s="55"/>
    </row>
    <row r="38" spans="1:10" customFormat="1" x14ac:dyDescent="0.4">
      <c r="A38" s="120" t="s">
        <v>682</v>
      </c>
      <c r="B38" s="50"/>
      <c r="C38" s="51"/>
      <c r="D38" s="49" t="s">
        <v>630</v>
      </c>
      <c r="E38" s="52"/>
      <c r="F38" s="46" t="s">
        <v>21</v>
      </c>
      <c r="G38" s="53">
        <v>0</v>
      </c>
      <c r="H38" s="10">
        <f t="shared" si="2"/>
        <v>0</v>
      </c>
      <c r="I38" s="54"/>
      <c r="J38" s="55"/>
    </row>
    <row r="39" spans="1:10" customFormat="1" x14ac:dyDescent="0.4">
      <c r="A39" s="120" t="s">
        <v>682</v>
      </c>
      <c r="B39" s="50"/>
      <c r="C39" s="51"/>
      <c r="D39" s="49" t="s">
        <v>631</v>
      </c>
      <c r="E39" s="52"/>
      <c r="F39" s="46" t="s">
        <v>155</v>
      </c>
      <c r="G39" s="53">
        <v>0</v>
      </c>
      <c r="H39" s="10">
        <f t="shared" si="2"/>
        <v>0</v>
      </c>
      <c r="I39" s="54"/>
      <c r="J39" s="55"/>
    </row>
    <row r="40" spans="1:10" customFormat="1" x14ac:dyDescent="0.4">
      <c r="A40" s="120" t="s">
        <v>682</v>
      </c>
      <c r="B40" s="50"/>
      <c r="C40" s="51"/>
      <c r="D40" s="49" t="s">
        <v>632</v>
      </c>
      <c r="E40" s="52"/>
      <c r="F40" s="57" t="s">
        <v>155</v>
      </c>
      <c r="G40" s="53">
        <v>0</v>
      </c>
      <c r="H40" s="10">
        <f t="shared" si="2"/>
        <v>0</v>
      </c>
      <c r="I40" s="54"/>
      <c r="J40" s="55"/>
    </row>
    <row r="41" spans="1:10" customFormat="1" x14ac:dyDescent="0.4">
      <c r="A41" s="120" t="s">
        <v>682</v>
      </c>
      <c r="B41" s="9"/>
      <c r="C41" s="9"/>
      <c r="D41" s="45" t="s">
        <v>633</v>
      </c>
      <c r="E41" s="12"/>
      <c r="F41" s="46" t="s">
        <v>21</v>
      </c>
      <c r="G41" s="53">
        <v>0</v>
      </c>
      <c r="H41" s="10">
        <f t="shared" si="2"/>
        <v>0</v>
      </c>
      <c r="I41" s="1"/>
      <c r="J41" s="1"/>
    </row>
    <row r="42" spans="1:10" customFormat="1" x14ac:dyDescent="0.4">
      <c r="A42" s="120" t="s">
        <v>682</v>
      </c>
      <c r="B42" s="9"/>
      <c r="C42" s="9"/>
      <c r="D42" s="45" t="s">
        <v>59</v>
      </c>
      <c r="E42" s="12"/>
      <c r="F42" s="46" t="s">
        <v>21</v>
      </c>
      <c r="G42" s="53">
        <v>0</v>
      </c>
      <c r="H42" s="10">
        <f t="shared" si="2"/>
        <v>0</v>
      </c>
      <c r="I42" s="1"/>
      <c r="J42" s="1"/>
    </row>
    <row r="43" spans="1:10" customFormat="1" x14ac:dyDescent="0.4">
      <c r="A43" s="120" t="s">
        <v>682</v>
      </c>
      <c r="B43" s="9"/>
      <c r="C43" s="9"/>
      <c r="D43" s="45" t="s">
        <v>60</v>
      </c>
      <c r="E43" s="12"/>
      <c r="F43" s="46" t="s">
        <v>21</v>
      </c>
      <c r="G43" s="53">
        <v>0</v>
      </c>
      <c r="H43" s="10">
        <f t="shared" si="2"/>
        <v>0</v>
      </c>
      <c r="I43" s="1"/>
      <c r="J43" s="1"/>
    </row>
    <row r="44" spans="1:10" customFormat="1" x14ac:dyDescent="0.4">
      <c r="A44" s="120" t="s">
        <v>682</v>
      </c>
      <c r="B44" s="50"/>
      <c r="C44" s="51"/>
      <c r="D44" s="49" t="s">
        <v>634</v>
      </c>
      <c r="E44" s="52"/>
      <c r="F44" s="46" t="s">
        <v>21</v>
      </c>
      <c r="G44" s="53">
        <v>0</v>
      </c>
      <c r="H44" s="10">
        <f t="shared" si="2"/>
        <v>0</v>
      </c>
      <c r="I44" s="54"/>
      <c r="J44" s="55"/>
    </row>
    <row r="45" spans="1:10" customFormat="1" x14ac:dyDescent="0.4">
      <c r="A45" s="120" t="s">
        <v>682</v>
      </c>
      <c r="B45" s="50"/>
      <c r="C45" s="51"/>
      <c r="D45" s="49" t="s">
        <v>635</v>
      </c>
      <c r="E45" s="52"/>
      <c r="F45" s="46" t="s">
        <v>21</v>
      </c>
      <c r="G45" s="53">
        <v>0</v>
      </c>
      <c r="H45" s="10">
        <f t="shared" si="2"/>
        <v>0</v>
      </c>
      <c r="I45" s="54"/>
      <c r="J45" s="55"/>
    </row>
    <row r="46" spans="1:10" customFormat="1" x14ac:dyDescent="0.4">
      <c r="A46" s="120" t="s">
        <v>682</v>
      </c>
      <c r="B46" s="50"/>
      <c r="C46" s="51"/>
      <c r="D46" s="49" t="s">
        <v>636</v>
      </c>
      <c r="E46" s="52"/>
      <c r="F46" s="46" t="s">
        <v>21</v>
      </c>
      <c r="G46" s="53">
        <v>0</v>
      </c>
      <c r="H46" s="10">
        <f t="shared" si="2"/>
        <v>0</v>
      </c>
      <c r="I46" s="54"/>
      <c r="J46" s="55"/>
    </row>
    <row r="47" spans="1:10" customFormat="1" x14ac:dyDescent="0.4">
      <c r="A47" s="120" t="s">
        <v>682</v>
      </c>
      <c r="B47" s="50"/>
      <c r="C47" s="51"/>
      <c r="D47" s="49" t="s">
        <v>638</v>
      </c>
      <c r="E47" s="52"/>
      <c r="F47" s="46" t="s">
        <v>21</v>
      </c>
      <c r="G47" s="53">
        <v>0</v>
      </c>
      <c r="H47" s="10">
        <f t="shared" si="2"/>
        <v>0</v>
      </c>
      <c r="I47" s="54"/>
      <c r="J47" s="55"/>
    </row>
    <row r="48" spans="1:10" customFormat="1" x14ac:dyDescent="0.4">
      <c r="A48" s="120" t="s">
        <v>682</v>
      </c>
      <c r="B48" s="50"/>
      <c r="C48" s="51"/>
      <c r="D48" s="49" t="s">
        <v>637</v>
      </c>
      <c r="E48" s="52"/>
      <c r="F48" s="46" t="s">
        <v>21</v>
      </c>
      <c r="G48" s="53">
        <v>0</v>
      </c>
      <c r="H48" s="10">
        <f t="shared" si="2"/>
        <v>0</v>
      </c>
      <c r="I48" s="54"/>
      <c r="J48" s="55"/>
    </row>
    <row r="49" spans="1:10" customFormat="1" x14ac:dyDescent="0.4">
      <c r="A49" s="120" t="s">
        <v>682</v>
      </c>
      <c r="B49" s="50"/>
      <c r="C49" s="51"/>
      <c r="D49" s="49" t="s">
        <v>639</v>
      </c>
      <c r="E49" s="52"/>
      <c r="F49" s="46" t="s">
        <v>21</v>
      </c>
      <c r="G49" s="53">
        <v>0</v>
      </c>
      <c r="H49" s="10">
        <f t="shared" si="2"/>
        <v>0</v>
      </c>
      <c r="I49" s="54"/>
      <c r="J49" s="55"/>
    </row>
    <row r="50" spans="1:10" customFormat="1" x14ac:dyDescent="0.4">
      <c r="A50" s="120" t="s">
        <v>682</v>
      </c>
      <c r="B50" s="50"/>
      <c r="C50" s="51"/>
      <c r="D50" s="49" t="s">
        <v>640</v>
      </c>
      <c r="E50" s="52"/>
      <c r="F50" s="46" t="s">
        <v>21</v>
      </c>
      <c r="G50" s="53">
        <v>0</v>
      </c>
      <c r="H50" s="10">
        <f t="shared" si="2"/>
        <v>0</v>
      </c>
      <c r="I50" s="54"/>
      <c r="J50" s="55"/>
    </row>
    <row r="51" spans="1:10" customFormat="1" x14ac:dyDescent="0.4">
      <c r="A51" s="120" t="s">
        <v>682</v>
      </c>
      <c r="B51" s="50"/>
      <c r="C51" s="51"/>
      <c r="D51" s="49" t="s">
        <v>641</v>
      </c>
      <c r="E51" s="52"/>
      <c r="F51" s="46" t="s">
        <v>21</v>
      </c>
      <c r="G51" s="53">
        <v>0</v>
      </c>
      <c r="H51" s="10">
        <f t="shared" si="2"/>
        <v>0</v>
      </c>
      <c r="I51" s="54"/>
      <c r="J51" s="55"/>
    </row>
    <row r="52" spans="1:10" customFormat="1" x14ac:dyDescent="0.4">
      <c r="A52" s="120" t="s">
        <v>682</v>
      </c>
      <c r="B52" s="50"/>
      <c r="C52" s="51"/>
      <c r="D52" s="49" t="s">
        <v>642</v>
      </c>
      <c r="E52" s="52"/>
      <c r="F52" s="46" t="s">
        <v>21</v>
      </c>
      <c r="G52" s="53">
        <v>0</v>
      </c>
      <c r="H52" s="10">
        <f t="shared" si="2"/>
        <v>0</v>
      </c>
      <c r="I52" s="54"/>
      <c r="J52" s="55"/>
    </row>
    <row r="53" spans="1:10" x14ac:dyDescent="0.4">
      <c r="A53" s="120" t="s">
        <v>681</v>
      </c>
      <c r="B53" s="9"/>
      <c r="C53" s="9"/>
      <c r="D53" s="9" t="s">
        <v>61</v>
      </c>
      <c r="E53" s="12"/>
      <c r="F53" s="15" t="s">
        <v>21</v>
      </c>
      <c r="G53" s="13">
        <v>0</v>
      </c>
      <c r="H53" s="10">
        <f t="shared" si="0"/>
        <v>0</v>
      </c>
    </row>
    <row r="54" spans="1:10" x14ac:dyDescent="0.4">
      <c r="A54" s="120"/>
      <c r="B54" s="9"/>
      <c r="C54" s="9"/>
      <c r="D54" s="9"/>
      <c r="E54" s="12"/>
      <c r="F54" s="15"/>
      <c r="G54" s="13"/>
      <c r="H54" s="10"/>
    </row>
    <row r="55" spans="1:10" x14ac:dyDescent="0.4">
      <c r="A55" s="120"/>
      <c r="B55" s="9"/>
      <c r="C55" s="9"/>
      <c r="D55" s="27" t="s">
        <v>594</v>
      </c>
      <c r="E55" s="12"/>
      <c r="F55" s="15"/>
      <c r="G55" s="13"/>
      <c r="H55" s="10"/>
    </row>
    <row r="56" spans="1:10" x14ac:dyDescent="0.4">
      <c r="A56" s="120" t="s">
        <v>680</v>
      </c>
      <c r="B56" s="9"/>
      <c r="C56" s="9"/>
      <c r="D56" s="9" t="s">
        <v>26</v>
      </c>
      <c r="E56" s="12"/>
      <c r="F56" s="15" t="s">
        <v>20</v>
      </c>
      <c r="G56" s="13">
        <v>0</v>
      </c>
      <c r="H56" s="10">
        <f t="shared" ref="H56:H61" si="3">SUM(E56*G56)</f>
        <v>0</v>
      </c>
    </row>
    <row r="57" spans="1:10" x14ac:dyDescent="0.4">
      <c r="A57" s="120" t="s">
        <v>680</v>
      </c>
      <c r="B57" s="9"/>
      <c r="C57" s="9"/>
      <c r="D57" s="9" t="s">
        <v>27</v>
      </c>
      <c r="E57" s="12"/>
      <c r="F57" s="15" t="s">
        <v>20</v>
      </c>
      <c r="G57" s="13">
        <v>0</v>
      </c>
      <c r="H57" s="10">
        <f t="shared" si="3"/>
        <v>0</v>
      </c>
    </row>
    <row r="58" spans="1:10" x14ac:dyDescent="0.4">
      <c r="A58" s="120" t="s">
        <v>680</v>
      </c>
      <c r="B58" s="9"/>
      <c r="C58" s="9"/>
      <c r="D58" s="9" t="s">
        <v>32</v>
      </c>
      <c r="E58" s="12"/>
      <c r="F58" s="15" t="s">
        <v>29</v>
      </c>
      <c r="G58" s="13">
        <v>0</v>
      </c>
      <c r="H58" s="10">
        <f t="shared" si="3"/>
        <v>0</v>
      </c>
    </row>
    <row r="59" spans="1:10" x14ac:dyDescent="0.4">
      <c r="A59" s="120" t="s">
        <v>680</v>
      </c>
      <c r="B59" s="9"/>
      <c r="C59" s="9"/>
      <c r="D59" s="9" t="s">
        <v>614</v>
      </c>
      <c r="E59" s="12"/>
      <c r="F59" s="15" t="s">
        <v>29</v>
      </c>
      <c r="G59" s="13">
        <v>0</v>
      </c>
      <c r="H59" s="10">
        <f t="shared" si="3"/>
        <v>0</v>
      </c>
    </row>
    <row r="60" spans="1:10" x14ac:dyDescent="0.4">
      <c r="A60" s="120" t="s">
        <v>680</v>
      </c>
      <c r="B60" s="9"/>
      <c r="C60" s="9"/>
      <c r="D60" s="9" t="s">
        <v>615</v>
      </c>
      <c r="E60" s="12"/>
      <c r="F60" s="15" t="s">
        <v>29</v>
      </c>
      <c r="G60" s="13">
        <v>0</v>
      </c>
      <c r="H60" s="10">
        <f t="shared" si="3"/>
        <v>0</v>
      </c>
    </row>
    <row r="61" spans="1:10" x14ac:dyDescent="0.4">
      <c r="A61" s="120" t="s">
        <v>680</v>
      </c>
      <c r="B61" s="9"/>
      <c r="C61" s="9"/>
      <c r="D61" s="9" t="s">
        <v>617</v>
      </c>
      <c r="E61" s="12"/>
      <c r="F61" s="15" t="s">
        <v>29</v>
      </c>
      <c r="G61" s="13">
        <v>0</v>
      </c>
      <c r="H61" s="10">
        <f t="shared" si="3"/>
        <v>0</v>
      </c>
    </row>
    <row r="62" spans="1:10" x14ac:dyDescent="0.4">
      <c r="A62" s="120" t="s">
        <v>680</v>
      </c>
      <c r="B62" s="9"/>
      <c r="C62" s="9"/>
      <c r="D62" s="9" t="s">
        <v>616</v>
      </c>
      <c r="E62" s="12"/>
      <c r="F62" s="15" t="s">
        <v>29</v>
      </c>
      <c r="G62" s="13">
        <v>0</v>
      </c>
      <c r="H62" s="10">
        <f>SUM(E62*G62)</f>
        <v>0</v>
      </c>
    </row>
    <row r="63" spans="1:10" x14ac:dyDescent="0.4">
      <c r="A63" s="120" t="s">
        <v>680</v>
      </c>
      <c r="B63" s="9"/>
      <c r="C63" s="9"/>
      <c r="D63" s="9" t="s">
        <v>712</v>
      </c>
      <c r="E63" s="12"/>
      <c r="F63" s="15" t="s">
        <v>29</v>
      </c>
      <c r="G63" s="62">
        <v>0</v>
      </c>
      <c r="H63" s="129">
        <f>SUM(E63*G63)</f>
        <v>0</v>
      </c>
    </row>
    <row r="64" spans="1:10" x14ac:dyDescent="0.4">
      <c r="A64" s="120" t="s">
        <v>680</v>
      </c>
      <c r="B64" s="9"/>
      <c r="C64" s="9"/>
      <c r="D64" s="9" t="s">
        <v>719</v>
      </c>
      <c r="E64" s="12"/>
      <c r="F64" s="15" t="s">
        <v>29</v>
      </c>
      <c r="G64" s="62">
        <v>0</v>
      </c>
      <c r="H64" s="129">
        <f>SUM(E64*G64)</f>
        <v>0</v>
      </c>
    </row>
    <row r="65" spans="1:8" x14ac:dyDescent="0.4">
      <c r="A65" s="120"/>
      <c r="B65" s="9"/>
      <c r="C65" s="9"/>
      <c r="D65" s="9"/>
      <c r="E65" s="12"/>
      <c r="F65" s="15"/>
      <c r="G65" s="13"/>
      <c r="H65" s="10"/>
    </row>
    <row r="66" spans="1:8" x14ac:dyDescent="0.4">
      <c r="A66" s="120"/>
      <c r="B66" s="9"/>
      <c r="C66" s="9"/>
      <c r="D66" s="27" t="s">
        <v>643</v>
      </c>
      <c r="E66" s="12"/>
      <c r="F66" s="15"/>
      <c r="G66" s="13"/>
      <c r="H66" s="10"/>
    </row>
    <row r="67" spans="1:8" x14ac:dyDescent="0.4">
      <c r="A67" s="120" t="s">
        <v>682</v>
      </c>
      <c r="B67" s="9"/>
      <c r="C67" s="9"/>
      <c r="D67" s="9" t="s">
        <v>62</v>
      </c>
      <c r="E67" s="12"/>
      <c r="F67" s="15" t="s">
        <v>25</v>
      </c>
      <c r="G67" s="13">
        <v>0</v>
      </c>
      <c r="H67" s="10">
        <f t="shared" si="0"/>
        <v>0</v>
      </c>
    </row>
    <row r="68" spans="1:8" x14ac:dyDescent="0.4">
      <c r="A68" s="120" t="s">
        <v>682</v>
      </c>
      <c r="B68" s="9"/>
      <c r="C68" s="9"/>
      <c r="D68" s="9" t="s">
        <v>63</v>
      </c>
      <c r="E68" s="12"/>
      <c r="F68" s="15" t="s">
        <v>25</v>
      </c>
      <c r="G68" s="13">
        <v>0</v>
      </c>
      <c r="H68" s="10">
        <f t="shared" si="0"/>
        <v>0</v>
      </c>
    </row>
    <row r="69" spans="1:8" x14ac:dyDescent="0.4">
      <c r="A69" s="120" t="s">
        <v>682</v>
      </c>
      <c r="B69" s="9"/>
      <c r="C69" s="9"/>
      <c r="D69" s="9" t="s">
        <v>64</v>
      </c>
      <c r="E69" s="12"/>
      <c r="F69" s="15" t="s">
        <v>25</v>
      </c>
      <c r="G69" s="13">
        <v>0</v>
      </c>
      <c r="H69" s="10">
        <f t="shared" si="0"/>
        <v>0</v>
      </c>
    </row>
    <row r="70" spans="1:8" x14ac:dyDescent="0.4">
      <c r="A70" s="120" t="s">
        <v>682</v>
      </c>
      <c r="B70" s="9"/>
      <c r="C70" s="9"/>
      <c r="D70" s="9" t="s">
        <v>65</v>
      </c>
      <c r="E70" s="12"/>
      <c r="F70" s="15" t="s">
        <v>30</v>
      </c>
      <c r="G70" s="13">
        <v>0</v>
      </c>
      <c r="H70" s="10">
        <f t="shared" si="0"/>
        <v>0</v>
      </c>
    </row>
    <row r="71" spans="1:8" x14ac:dyDescent="0.4">
      <c r="A71" s="120" t="s">
        <v>682</v>
      </c>
      <c r="B71" s="9"/>
      <c r="C71" s="9"/>
      <c r="D71" s="9" t="s">
        <v>66</v>
      </c>
      <c r="E71" s="12"/>
      <c r="F71" s="15" t="s">
        <v>30</v>
      </c>
      <c r="G71" s="13">
        <v>0</v>
      </c>
      <c r="H71" s="10">
        <f t="shared" si="0"/>
        <v>0</v>
      </c>
    </row>
    <row r="72" spans="1:8" x14ac:dyDescent="0.4">
      <c r="A72" s="120" t="s">
        <v>682</v>
      </c>
      <c r="B72" s="9"/>
      <c r="C72" s="9"/>
      <c r="D72" s="9" t="s">
        <v>67</v>
      </c>
      <c r="E72" s="12"/>
      <c r="F72" s="15" t="s">
        <v>30</v>
      </c>
      <c r="G72" s="13">
        <v>0</v>
      </c>
      <c r="H72" s="10">
        <f t="shared" si="0"/>
        <v>0</v>
      </c>
    </row>
    <row r="73" spans="1:8" x14ac:dyDescent="0.4">
      <c r="A73" s="120" t="s">
        <v>682</v>
      </c>
      <c r="B73" s="9"/>
      <c r="C73" s="9"/>
      <c r="D73" s="9" t="s">
        <v>68</v>
      </c>
      <c r="E73" s="12"/>
      <c r="F73" s="15" t="s">
        <v>30</v>
      </c>
      <c r="G73" s="13">
        <v>0</v>
      </c>
      <c r="H73" s="10">
        <f t="shared" si="0"/>
        <v>0</v>
      </c>
    </row>
    <row r="74" spans="1:8" x14ac:dyDescent="0.4">
      <c r="A74" s="120" t="s">
        <v>682</v>
      </c>
      <c r="B74" s="9"/>
      <c r="C74" s="9"/>
      <c r="D74" s="9" t="s">
        <v>69</v>
      </c>
      <c r="E74" s="12"/>
      <c r="F74" s="15" t="s">
        <v>30</v>
      </c>
      <c r="G74" s="13">
        <v>0</v>
      </c>
      <c r="H74" s="10">
        <f t="shared" si="0"/>
        <v>0</v>
      </c>
    </row>
    <row r="75" spans="1:8" x14ac:dyDescent="0.4">
      <c r="A75" s="120" t="s">
        <v>682</v>
      </c>
      <c r="B75" s="9"/>
      <c r="C75" s="9"/>
      <c r="D75" s="9" t="s">
        <v>70</v>
      </c>
      <c r="E75" s="12"/>
      <c r="F75" s="15" t="s">
        <v>30</v>
      </c>
      <c r="G75" s="13">
        <v>0</v>
      </c>
      <c r="H75" s="10">
        <f t="shared" si="0"/>
        <v>0</v>
      </c>
    </row>
    <row r="76" spans="1:8" x14ac:dyDescent="0.4">
      <c r="A76" s="120" t="s">
        <v>682</v>
      </c>
      <c r="B76" s="9"/>
      <c r="C76" s="9"/>
      <c r="D76" s="9" t="s">
        <v>71</v>
      </c>
      <c r="E76" s="12"/>
      <c r="F76" s="15" t="s">
        <v>30</v>
      </c>
      <c r="G76" s="13">
        <v>0</v>
      </c>
      <c r="H76" s="10">
        <f t="shared" si="0"/>
        <v>0</v>
      </c>
    </row>
    <row r="77" spans="1:8" x14ac:dyDescent="0.4">
      <c r="A77" s="120" t="s">
        <v>682</v>
      </c>
      <c r="B77" s="9"/>
      <c r="C77" s="9"/>
      <c r="D77" s="9" t="s">
        <v>72</v>
      </c>
      <c r="E77" s="12"/>
      <c r="F77" s="15" t="s">
        <v>30</v>
      </c>
      <c r="G77" s="13">
        <v>0</v>
      </c>
      <c r="H77" s="10">
        <f t="shared" si="0"/>
        <v>0</v>
      </c>
    </row>
    <row r="78" spans="1:8" x14ac:dyDescent="0.4">
      <c r="A78" s="120" t="s">
        <v>682</v>
      </c>
      <c r="B78" s="9"/>
      <c r="C78" s="9"/>
      <c r="D78" s="9" t="s">
        <v>73</v>
      </c>
      <c r="E78" s="12"/>
      <c r="F78" s="15" t="s">
        <v>30</v>
      </c>
      <c r="G78" s="13">
        <v>0</v>
      </c>
      <c r="H78" s="10">
        <f t="shared" si="0"/>
        <v>0</v>
      </c>
    </row>
    <row r="79" spans="1:8" x14ac:dyDescent="0.4">
      <c r="A79" s="120"/>
      <c r="B79" s="9"/>
      <c r="C79" s="9"/>
      <c r="D79" s="9"/>
      <c r="E79" s="12"/>
      <c r="F79" s="15"/>
      <c r="G79" s="13"/>
      <c r="H79" s="10"/>
    </row>
    <row r="80" spans="1:8" x14ac:dyDescent="0.4">
      <c r="A80" s="120" t="s">
        <v>683</v>
      </c>
      <c r="B80" s="9"/>
      <c r="C80" s="9"/>
      <c r="D80" s="9" t="s">
        <v>43</v>
      </c>
      <c r="E80" s="12"/>
      <c r="F80" s="15" t="s">
        <v>21</v>
      </c>
      <c r="G80" s="13">
        <v>0</v>
      </c>
      <c r="H80" s="10">
        <f t="shared" si="0"/>
        <v>0</v>
      </c>
    </row>
    <row r="81" spans="1:8" x14ac:dyDescent="0.4">
      <c r="A81" s="120" t="s">
        <v>683</v>
      </c>
      <c r="B81" s="9"/>
      <c r="C81" s="9"/>
      <c r="D81" s="9" t="s">
        <v>35</v>
      </c>
      <c r="E81" s="12"/>
      <c r="F81" s="15" t="s">
        <v>21</v>
      </c>
      <c r="G81" s="13">
        <v>0</v>
      </c>
      <c r="H81" s="10">
        <f t="shared" si="0"/>
        <v>0</v>
      </c>
    </row>
    <row r="82" spans="1:8" x14ac:dyDescent="0.4">
      <c r="A82" s="120" t="s">
        <v>683</v>
      </c>
      <c r="B82" s="9"/>
      <c r="C82" s="9"/>
      <c r="D82" s="9" t="s">
        <v>42</v>
      </c>
      <c r="E82" s="12"/>
      <c r="F82" s="15" t="s">
        <v>20</v>
      </c>
      <c r="G82" s="13">
        <v>0</v>
      </c>
      <c r="H82" s="10">
        <f t="shared" si="0"/>
        <v>0</v>
      </c>
    </row>
    <row r="83" spans="1:8" x14ac:dyDescent="0.4">
      <c r="A83" s="120" t="s">
        <v>683</v>
      </c>
      <c r="B83" s="9"/>
      <c r="C83" s="9"/>
      <c r="D83" s="9" t="s">
        <v>49</v>
      </c>
      <c r="E83" s="12"/>
      <c r="F83" s="15" t="s">
        <v>20</v>
      </c>
      <c r="G83" s="13">
        <v>0</v>
      </c>
      <c r="H83" s="10">
        <f t="shared" si="0"/>
        <v>0</v>
      </c>
    </row>
    <row r="84" spans="1:8" x14ac:dyDescent="0.4">
      <c r="A84" s="120" t="s">
        <v>683</v>
      </c>
      <c r="B84" s="9"/>
      <c r="C84" s="9"/>
      <c r="D84" s="9" t="s">
        <v>48</v>
      </c>
      <c r="E84" s="12"/>
      <c r="F84" s="15" t="s">
        <v>20</v>
      </c>
      <c r="G84" s="13">
        <v>0</v>
      </c>
      <c r="H84" s="10">
        <f t="shared" si="0"/>
        <v>0</v>
      </c>
    </row>
    <row r="85" spans="1:8" x14ac:dyDescent="0.4">
      <c r="A85" s="120" t="s">
        <v>683</v>
      </c>
      <c r="B85" s="9"/>
      <c r="C85" s="9"/>
      <c r="D85" s="9" t="s">
        <v>74</v>
      </c>
      <c r="E85" s="12"/>
      <c r="F85" s="15" t="s">
        <v>20</v>
      </c>
      <c r="G85" s="13">
        <v>0</v>
      </c>
      <c r="H85" s="10">
        <f t="shared" si="0"/>
        <v>0</v>
      </c>
    </row>
    <row r="86" spans="1:8" x14ac:dyDescent="0.4">
      <c r="A86" s="120" t="s">
        <v>683</v>
      </c>
      <c r="B86" s="9"/>
      <c r="C86" s="9"/>
      <c r="D86" s="9" t="s">
        <v>75</v>
      </c>
      <c r="E86" s="12"/>
      <c r="F86" s="15" t="s">
        <v>20</v>
      </c>
      <c r="G86" s="13">
        <v>0</v>
      </c>
      <c r="H86" s="10">
        <f t="shared" si="0"/>
        <v>0</v>
      </c>
    </row>
    <row r="87" spans="1:8" x14ac:dyDescent="0.4">
      <c r="A87" s="120" t="s">
        <v>682</v>
      </c>
      <c r="B87" s="9"/>
      <c r="C87" s="9"/>
      <c r="D87" s="9" t="s">
        <v>76</v>
      </c>
      <c r="E87" s="12"/>
      <c r="F87" s="15" t="s">
        <v>30</v>
      </c>
      <c r="G87" s="13">
        <v>0</v>
      </c>
      <c r="H87" s="10">
        <f t="shared" si="0"/>
        <v>0</v>
      </c>
    </row>
    <row r="88" spans="1:8" x14ac:dyDescent="0.4">
      <c r="A88" s="120" t="s">
        <v>682</v>
      </c>
      <c r="B88" s="9"/>
      <c r="C88" s="9"/>
      <c r="D88" s="9" t="s">
        <v>77</v>
      </c>
      <c r="E88" s="12"/>
      <c r="F88" s="15" t="s">
        <v>30</v>
      </c>
      <c r="G88" s="13">
        <v>0</v>
      </c>
      <c r="H88" s="10">
        <f t="shared" si="0"/>
        <v>0</v>
      </c>
    </row>
    <row r="89" spans="1:8" x14ac:dyDescent="0.4">
      <c r="A89" s="120"/>
      <c r="B89" s="9"/>
      <c r="C89" s="9"/>
      <c r="D89" s="9"/>
      <c r="E89" s="26"/>
      <c r="F89" s="31"/>
      <c r="G89" s="13"/>
      <c r="H89" s="10"/>
    </row>
    <row r="90" spans="1:8" x14ac:dyDescent="0.4">
      <c r="A90" s="120" t="s">
        <v>684</v>
      </c>
      <c r="B90" s="9"/>
      <c r="C90" s="9"/>
      <c r="D90" s="9" t="s">
        <v>50</v>
      </c>
      <c r="E90" s="26"/>
      <c r="F90" s="31" t="s">
        <v>21</v>
      </c>
      <c r="G90" s="13">
        <v>0</v>
      </c>
      <c r="H90" s="10">
        <f t="shared" si="0"/>
        <v>0</v>
      </c>
    </row>
    <row r="91" spans="1:8" x14ac:dyDescent="0.4">
      <c r="A91" s="120" t="s">
        <v>684</v>
      </c>
      <c r="B91" s="9"/>
      <c r="C91" s="9"/>
      <c r="D91" s="9" t="s">
        <v>51</v>
      </c>
      <c r="E91" s="12"/>
      <c r="F91" s="15" t="s">
        <v>30</v>
      </c>
      <c r="G91" s="13">
        <v>0</v>
      </c>
      <c r="H91" s="10">
        <f t="shared" si="0"/>
        <v>0</v>
      </c>
    </row>
    <row r="92" spans="1:8" x14ac:dyDescent="0.4">
      <c r="A92" s="120" t="s">
        <v>684</v>
      </c>
      <c r="B92" s="9"/>
      <c r="C92" s="9"/>
      <c r="D92" s="9" t="s">
        <v>646</v>
      </c>
      <c r="E92" s="12"/>
      <c r="F92" s="15" t="s">
        <v>30</v>
      </c>
      <c r="G92" s="13">
        <v>0</v>
      </c>
      <c r="H92" s="10">
        <f>SUM(E92*G92)</f>
        <v>0</v>
      </c>
    </row>
    <row r="93" spans="1:8" x14ac:dyDescent="0.4">
      <c r="A93" s="120" t="s">
        <v>684</v>
      </c>
      <c r="B93" s="9"/>
      <c r="C93" s="9"/>
      <c r="D93" s="9" t="s">
        <v>52</v>
      </c>
      <c r="E93" s="12"/>
      <c r="F93" s="15" t="s">
        <v>30</v>
      </c>
      <c r="G93" s="13">
        <v>0</v>
      </c>
      <c r="H93" s="10">
        <f t="shared" ref="H93:H151" si="4">SUM(E93*G93)</f>
        <v>0</v>
      </c>
    </row>
    <row r="94" spans="1:8" x14ac:dyDescent="0.4">
      <c r="A94" s="120" t="s">
        <v>684</v>
      </c>
      <c r="B94" s="9"/>
      <c r="C94" s="9"/>
      <c r="D94" s="9" t="s">
        <v>53</v>
      </c>
      <c r="E94" s="12"/>
      <c r="F94" s="15" t="s">
        <v>21</v>
      </c>
      <c r="G94" s="13">
        <v>0</v>
      </c>
      <c r="H94" s="10">
        <f t="shared" si="4"/>
        <v>0</v>
      </c>
    </row>
    <row r="95" spans="1:8" x14ac:dyDescent="0.4">
      <c r="A95" s="120"/>
      <c r="B95" s="9"/>
      <c r="C95" s="9"/>
      <c r="D95" s="9"/>
      <c r="E95" s="12"/>
      <c r="F95" s="15"/>
      <c r="G95" s="13"/>
      <c r="H95" s="10"/>
    </row>
    <row r="96" spans="1:8" x14ac:dyDescent="0.4">
      <c r="A96" s="120" t="s">
        <v>686</v>
      </c>
      <c r="B96" s="9"/>
      <c r="C96" s="9"/>
      <c r="D96" s="9" t="s">
        <v>106</v>
      </c>
      <c r="E96" s="12"/>
      <c r="F96" s="15" t="s">
        <v>21</v>
      </c>
      <c r="G96" s="13">
        <v>0</v>
      </c>
      <c r="H96" s="10">
        <f t="shared" si="4"/>
        <v>0</v>
      </c>
    </row>
    <row r="97" spans="1:8" x14ac:dyDescent="0.4">
      <c r="A97" s="120" t="s">
        <v>685</v>
      </c>
      <c r="B97" s="9"/>
      <c r="C97" s="9"/>
      <c r="D97" s="9" t="s">
        <v>99</v>
      </c>
      <c r="E97" s="12"/>
      <c r="F97" s="15" t="s">
        <v>21</v>
      </c>
      <c r="G97" s="13">
        <v>0</v>
      </c>
      <c r="H97" s="10">
        <f t="shared" si="4"/>
        <v>0</v>
      </c>
    </row>
    <row r="98" spans="1:8" x14ac:dyDescent="0.4">
      <c r="A98" s="120" t="s">
        <v>685</v>
      </c>
      <c r="B98" s="9"/>
      <c r="C98" s="9"/>
      <c r="D98" s="9" t="s">
        <v>78</v>
      </c>
      <c r="E98" s="12"/>
      <c r="F98" s="15" t="s">
        <v>21</v>
      </c>
      <c r="G98" s="13">
        <v>0</v>
      </c>
      <c r="H98" s="10">
        <f t="shared" si="4"/>
        <v>0</v>
      </c>
    </row>
    <row r="99" spans="1:8" x14ac:dyDescent="0.4">
      <c r="A99" s="120"/>
      <c r="B99" s="9"/>
      <c r="C99" s="9"/>
      <c r="D99" s="9"/>
      <c r="E99" s="12"/>
      <c r="F99" s="15"/>
      <c r="G99" s="13"/>
      <c r="H99" s="10"/>
    </row>
    <row r="100" spans="1:8" x14ac:dyDescent="0.4">
      <c r="A100" s="120" t="s">
        <v>681</v>
      </c>
      <c r="B100" s="9"/>
      <c r="C100" s="9"/>
      <c r="D100" s="9" t="s">
        <v>79</v>
      </c>
      <c r="E100" s="12"/>
      <c r="F100" s="15" t="s">
        <v>81</v>
      </c>
      <c r="G100" s="13">
        <v>0</v>
      </c>
      <c r="H100" s="10">
        <f t="shared" si="4"/>
        <v>0</v>
      </c>
    </row>
    <row r="101" spans="1:8" x14ac:dyDescent="0.4">
      <c r="A101" s="120" t="s">
        <v>681</v>
      </c>
      <c r="B101" s="9"/>
      <c r="C101" s="9"/>
      <c r="D101" s="9" t="s">
        <v>80</v>
      </c>
      <c r="E101" s="12"/>
      <c r="F101" s="15" t="s">
        <v>81</v>
      </c>
      <c r="G101" s="13">
        <v>0</v>
      </c>
      <c r="H101" s="10">
        <f t="shared" si="4"/>
        <v>0</v>
      </c>
    </row>
    <row r="102" spans="1:8" x14ac:dyDescent="0.4">
      <c r="A102" s="120" t="s">
        <v>682</v>
      </c>
      <c r="B102" s="9"/>
      <c r="C102" s="9"/>
      <c r="D102" s="9" t="s">
        <v>647</v>
      </c>
      <c r="E102" s="12"/>
      <c r="F102" s="15" t="s">
        <v>20</v>
      </c>
      <c r="G102" s="13">
        <v>0</v>
      </c>
      <c r="H102" s="10">
        <f t="shared" si="4"/>
        <v>0</v>
      </c>
    </row>
    <row r="103" spans="1:8" x14ac:dyDescent="0.4">
      <c r="A103" s="120"/>
      <c r="B103" s="9"/>
      <c r="C103" s="9"/>
      <c r="D103" s="9"/>
      <c r="E103" s="12"/>
      <c r="F103" s="15"/>
      <c r="G103" s="13"/>
      <c r="H103" s="10"/>
    </row>
    <row r="104" spans="1:8" x14ac:dyDescent="0.4">
      <c r="A104" s="120" t="s">
        <v>687</v>
      </c>
      <c r="B104" s="9"/>
      <c r="C104" s="9"/>
      <c r="D104" s="27" t="s">
        <v>18</v>
      </c>
      <c r="E104" s="26"/>
      <c r="F104" s="15" t="s">
        <v>22</v>
      </c>
      <c r="G104" s="13">
        <v>0</v>
      </c>
      <c r="H104" s="10">
        <f t="shared" si="4"/>
        <v>0</v>
      </c>
    </row>
    <row r="105" spans="1:8" x14ac:dyDescent="0.4">
      <c r="A105" s="120"/>
      <c r="B105" s="9"/>
      <c r="C105" s="9"/>
      <c r="D105" s="9"/>
      <c r="E105" s="26"/>
      <c r="F105" s="15"/>
      <c r="G105" s="13"/>
      <c r="H105" s="10"/>
    </row>
    <row r="106" spans="1:8" x14ac:dyDescent="0.4">
      <c r="A106" s="120"/>
      <c r="B106" s="9"/>
      <c r="C106" s="9"/>
      <c r="D106" s="27" t="s">
        <v>595</v>
      </c>
      <c r="E106" s="26"/>
      <c r="F106" s="15"/>
      <c r="G106" s="13"/>
      <c r="H106" s="10"/>
    </row>
    <row r="107" spans="1:8" x14ac:dyDescent="0.4">
      <c r="A107" s="120"/>
      <c r="B107" s="9"/>
      <c r="C107" s="9"/>
      <c r="D107" s="66" t="s">
        <v>436</v>
      </c>
      <c r="E107" s="26"/>
      <c r="F107" s="15"/>
      <c r="G107" s="13"/>
      <c r="H107" s="10"/>
    </row>
    <row r="108" spans="1:8" x14ac:dyDescent="0.4">
      <c r="A108" s="120" t="s">
        <v>688</v>
      </c>
      <c r="B108" s="9"/>
      <c r="C108" s="9"/>
      <c r="D108" s="9" t="s">
        <v>598</v>
      </c>
      <c r="E108" s="26"/>
      <c r="F108" s="15" t="s">
        <v>17</v>
      </c>
      <c r="G108" s="13">
        <v>0</v>
      </c>
      <c r="H108" s="10">
        <f t="shared" ref="H108:H114" si="5">SUM(E108*G108)</f>
        <v>0</v>
      </c>
    </row>
    <row r="109" spans="1:8" x14ac:dyDescent="0.4">
      <c r="A109" s="120"/>
      <c r="B109" s="9"/>
      <c r="C109" s="9"/>
      <c r="D109" s="20" t="s">
        <v>599</v>
      </c>
      <c r="E109" s="26"/>
      <c r="F109" s="15"/>
      <c r="G109" s="13"/>
      <c r="H109" s="10"/>
    </row>
    <row r="110" spans="1:8" x14ac:dyDescent="0.4">
      <c r="A110" s="120" t="s">
        <v>688</v>
      </c>
      <c r="B110" s="9"/>
      <c r="C110" s="9"/>
      <c r="D110" s="9" t="s">
        <v>93</v>
      </c>
      <c r="E110" s="26"/>
      <c r="F110" s="15" t="s">
        <v>30</v>
      </c>
      <c r="G110" s="13">
        <v>0</v>
      </c>
      <c r="H110" s="10">
        <f t="shared" si="5"/>
        <v>0</v>
      </c>
    </row>
    <row r="111" spans="1:8" x14ac:dyDescent="0.4">
      <c r="A111" s="120" t="s">
        <v>688</v>
      </c>
      <c r="B111" s="9"/>
      <c r="C111" s="9"/>
      <c r="D111" s="9" t="s">
        <v>94</v>
      </c>
      <c r="E111" s="26"/>
      <c r="F111" s="15" t="s">
        <v>30</v>
      </c>
      <c r="G111" s="13">
        <v>0</v>
      </c>
      <c r="H111" s="10">
        <f t="shared" si="5"/>
        <v>0</v>
      </c>
    </row>
    <row r="112" spans="1:8" x14ac:dyDescent="0.4">
      <c r="A112" s="120" t="s">
        <v>688</v>
      </c>
      <c r="B112" s="9"/>
      <c r="C112" s="9"/>
      <c r="D112" s="9" t="s">
        <v>95</v>
      </c>
      <c r="E112" s="26"/>
      <c r="F112" s="15" t="s">
        <v>30</v>
      </c>
      <c r="G112" s="13">
        <v>0</v>
      </c>
      <c r="H112" s="10">
        <f t="shared" si="5"/>
        <v>0</v>
      </c>
    </row>
    <row r="113" spans="1:10" x14ac:dyDescent="0.4">
      <c r="A113" s="120" t="s">
        <v>688</v>
      </c>
      <c r="B113" s="9"/>
      <c r="C113" s="9"/>
      <c r="D113" s="9" t="s">
        <v>96</v>
      </c>
      <c r="E113" s="26"/>
      <c r="F113" s="15" t="s">
        <v>30</v>
      </c>
      <c r="G113" s="13">
        <v>0</v>
      </c>
      <c r="H113" s="10">
        <f t="shared" si="5"/>
        <v>0</v>
      </c>
    </row>
    <row r="114" spans="1:10" x14ac:dyDescent="0.4">
      <c r="A114" s="120" t="s">
        <v>688</v>
      </c>
      <c r="B114" s="9"/>
      <c r="C114" s="9"/>
      <c r="D114" s="9" t="s">
        <v>100</v>
      </c>
      <c r="E114" s="26"/>
      <c r="F114" s="15" t="s">
        <v>30</v>
      </c>
      <c r="G114" s="13">
        <v>0</v>
      </c>
      <c r="H114" s="10">
        <f t="shared" si="5"/>
        <v>0</v>
      </c>
    </row>
    <row r="115" spans="1:10" x14ac:dyDescent="0.4">
      <c r="A115" s="120"/>
      <c r="B115" s="9"/>
      <c r="C115" s="9"/>
      <c r="D115" s="9"/>
      <c r="E115" s="26"/>
      <c r="F115" s="15"/>
      <c r="G115" s="13"/>
      <c r="H115" s="10"/>
    </row>
    <row r="116" spans="1:10" x14ac:dyDescent="0.4">
      <c r="A116" s="120"/>
      <c r="B116" s="9"/>
      <c r="C116" s="9"/>
      <c r="D116" s="27" t="s">
        <v>19</v>
      </c>
      <c r="E116" s="26"/>
      <c r="F116" s="15"/>
      <c r="G116" s="13"/>
      <c r="H116" s="10"/>
    </row>
    <row r="117" spans="1:10" customFormat="1" x14ac:dyDescent="0.4">
      <c r="A117" s="47"/>
      <c r="B117" s="9"/>
      <c r="C117" s="9"/>
      <c r="D117" s="66" t="s">
        <v>453</v>
      </c>
      <c r="E117" s="12"/>
      <c r="F117" s="46"/>
      <c r="G117" s="13"/>
      <c r="H117" s="10"/>
      <c r="I117" s="1"/>
      <c r="J117" s="1"/>
    </row>
    <row r="118" spans="1:10" customFormat="1" x14ac:dyDescent="0.4">
      <c r="A118" s="47"/>
      <c r="B118" s="9"/>
      <c r="C118" s="9"/>
      <c r="D118" s="66" t="s">
        <v>454</v>
      </c>
      <c r="E118" s="12"/>
      <c r="F118" s="46"/>
      <c r="G118" s="13"/>
      <c r="H118" s="10"/>
      <c r="I118" s="1"/>
      <c r="J118" s="1"/>
    </row>
    <row r="119" spans="1:10" customFormat="1" x14ac:dyDescent="0.4">
      <c r="A119" s="47"/>
      <c r="B119" s="9"/>
      <c r="C119" s="9"/>
      <c r="D119" s="66" t="s">
        <v>455</v>
      </c>
      <c r="E119" s="12"/>
      <c r="F119" s="46"/>
      <c r="G119" s="13"/>
      <c r="H119" s="10"/>
      <c r="I119" s="1"/>
      <c r="J119" s="1"/>
    </row>
    <row r="120" spans="1:10" x14ac:dyDescent="0.4">
      <c r="A120" s="120" t="s">
        <v>689</v>
      </c>
      <c r="B120" s="9"/>
      <c r="C120" s="9"/>
      <c r="D120" s="9" t="s">
        <v>600</v>
      </c>
      <c r="E120" s="26"/>
      <c r="F120" s="15" t="s">
        <v>17</v>
      </c>
      <c r="G120" s="13">
        <v>0</v>
      </c>
      <c r="H120" s="10">
        <f t="shared" ref="H120" si="6">SUM(E120*G120)</f>
        <v>0</v>
      </c>
      <c r="J120" s="37"/>
    </row>
    <row r="121" spans="1:10" x14ac:dyDescent="0.4">
      <c r="A121" s="120"/>
      <c r="B121" s="9"/>
      <c r="C121" s="9"/>
      <c r="D121" s="9"/>
      <c r="E121" s="26"/>
      <c r="F121" s="15"/>
      <c r="G121" s="13"/>
      <c r="H121" s="10"/>
      <c r="J121" s="37"/>
    </row>
    <row r="122" spans="1:10" customFormat="1" x14ac:dyDescent="0.4">
      <c r="A122" s="47" t="s">
        <v>690</v>
      </c>
      <c r="B122" s="9"/>
      <c r="C122" s="9"/>
      <c r="D122" s="45" t="s">
        <v>621</v>
      </c>
      <c r="E122" s="12"/>
      <c r="F122" s="46" t="s">
        <v>17</v>
      </c>
      <c r="G122" s="13">
        <v>0</v>
      </c>
      <c r="H122" s="10">
        <f t="shared" ref="H122" si="7">SUM(E122*G122)</f>
        <v>0</v>
      </c>
      <c r="I122" s="1"/>
      <c r="J122" s="1"/>
    </row>
    <row r="123" spans="1:10" customFormat="1" x14ac:dyDescent="0.4">
      <c r="A123" s="47"/>
      <c r="B123" s="9"/>
      <c r="C123" s="9"/>
      <c r="D123" s="45"/>
      <c r="E123" s="12"/>
      <c r="F123" s="46"/>
      <c r="G123" s="13"/>
      <c r="H123" s="10"/>
      <c r="I123" s="1"/>
      <c r="J123" s="1"/>
    </row>
    <row r="124" spans="1:10" x14ac:dyDescent="0.4">
      <c r="A124" s="120" t="s">
        <v>691</v>
      </c>
      <c r="B124" s="9"/>
      <c r="C124" s="9"/>
      <c r="D124" s="9" t="s">
        <v>41</v>
      </c>
      <c r="E124" s="12"/>
      <c r="F124" s="15" t="s">
        <v>30</v>
      </c>
      <c r="G124" s="13">
        <v>0</v>
      </c>
      <c r="H124" s="10">
        <f t="shared" ref="H124:H125" si="8">SUM(E124*G124)</f>
        <v>0</v>
      </c>
    </row>
    <row r="125" spans="1:10" x14ac:dyDescent="0.4">
      <c r="A125" s="120" t="s">
        <v>691</v>
      </c>
      <c r="B125" s="9"/>
      <c r="C125" s="9"/>
      <c r="D125" s="9" t="s">
        <v>44</v>
      </c>
      <c r="E125" s="12"/>
      <c r="F125" s="15" t="s">
        <v>30</v>
      </c>
      <c r="G125" s="13">
        <v>0</v>
      </c>
      <c r="H125" s="10">
        <f t="shared" si="8"/>
        <v>0</v>
      </c>
    </row>
    <row r="126" spans="1:10" x14ac:dyDescent="0.4">
      <c r="A126" s="120"/>
      <c r="B126" s="9"/>
      <c r="C126" s="9"/>
      <c r="D126" s="9"/>
      <c r="E126" s="26"/>
      <c r="F126" s="15"/>
      <c r="G126" s="13"/>
      <c r="H126" s="10"/>
    </row>
    <row r="127" spans="1:10" x14ac:dyDescent="0.4">
      <c r="A127" s="120" t="s">
        <v>692</v>
      </c>
      <c r="B127" s="9"/>
      <c r="C127" s="9"/>
      <c r="D127" s="9" t="s">
        <v>102</v>
      </c>
      <c r="E127" s="26"/>
      <c r="F127" s="15" t="s">
        <v>30</v>
      </c>
      <c r="G127" s="13">
        <v>0</v>
      </c>
      <c r="H127" s="10">
        <f t="shared" ref="H127:H128" si="9">SUM(E127*G127)</f>
        <v>0</v>
      </c>
      <c r="J127" s="37" t="s">
        <v>82</v>
      </c>
    </row>
    <row r="128" spans="1:10" x14ac:dyDescent="0.4">
      <c r="A128" s="120" t="s">
        <v>692</v>
      </c>
      <c r="B128" s="9"/>
      <c r="C128" s="9"/>
      <c r="D128" s="9" t="s">
        <v>103</v>
      </c>
      <c r="E128" s="26"/>
      <c r="F128" s="15" t="s">
        <v>30</v>
      </c>
      <c r="G128" s="13">
        <v>0</v>
      </c>
      <c r="H128" s="10">
        <f t="shared" si="9"/>
        <v>0</v>
      </c>
      <c r="J128" s="32">
        <f>SUM(H13:H128)</f>
        <v>0</v>
      </c>
    </row>
    <row r="129" spans="1:10" x14ac:dyDescent="0.4">
      <c r="A129" s="120"/>
      <c r="B129" s="9"/>
      <c r="C129" s="9"/>
      <c r="D129" s="9"/>
      <c r="E129" s="26"/>
      <c r="F129" s="15"/>
      <c r="G129" s="13"/>
      <c r="H129" s="10"/>
    </row>
    <row r="130" spans="1:10" x14ac:dyDescent="0.4">
      <c r="A130" s="120"/>
      <c r="B130" s="9"/>
      <c r="C130" s="9"/>
      <c r="D130" s="9"/>
      <c r="E130" s="28"/>
      <c r="F130" s="15"/>
      <c r="G130" s="13"/>
      <c r="H130" s="10"/>
    </row>
    <row r="131" spans="1:10" customFormat="1" x14ac:dyDescent="0.4">
      <c r="A131" s="47"/>
      <c r="B131" s="9"/>
      <c r="C131" s="9"/>
      <c r="D131" s="61" t="s">
        <v>545</v>
      </c>
      <c r="E131" s="28"/>
      <c r="F131" s="46"/>
      <c r="G131" s="13"/>
      <c r="H131" s="10"/>
      <c r="I131" s="1"/>
      <c r="J131" s="1"/>
    </row>
    <row r="132" spans="1:10" customFormat="1" x14ac:dyDescent="0.4">
      <c r="A132" s="47"/>
      <c r="B132" s="9"/>
      <c r="C132" s="9"/>
      <c r="D132" s="66" t="s">
        <v>546</v>
      </c>
      <c r="E132" s="28"/>
      <c r="F132" s="46"/>
      <c r="G132" s="13"/>
      <c r="H132" s="10"/>
      <c r="I132" s="1"/>
      <c r="J132" s="1"/>
    </row>
    <row r="133" spans="1:10" customFormat="1" x14ac:dyDescent="0.4">
      <c r="A133" s="47"/>
      <c r="B133" s="9"/>
      <c r="C133" s="9"/>
      <c r="D133" s="66" t="s">
        <v>455</v>
      </c>
      <c r="E133" s="28"/>
      <c r="F133" s="46"/>
      <c r="G133" s="13"/>
      <c r="H133" s="10"/>
      <c r="I133" s="1"/>
      <c r="J133" s="1"/>
    </row>
    <row r="134" spans="1:10" customFormat="1" x14ac:dyDescent="0.4">
      <c r="A134" s="47"/>
      <c r="B134" s="9"/>
      <c r="C134" s="9"/>
      <c r="D134" s="66" t="s">
        <v>547</v>
      </c>
      <c r="E134" s="28"/>
      <c r="F134" s="46"/>
      <c r="G134" s="13"/>
      <c r="H134" s="10"/>
      <c r="I134" s="1"/>
      <c r="J134" s="1"/>
    </row>
    <row r="135" spans="1:10" customFormat="1" x14ac:dyDescent="0.4">
      <c r="A135" s="47"/>
      <c r="B135" s="9"/>
      <c r="C135" s="9"/>
      <c r="D135" s="66" t="s">
        <v>548</v>
      </c>
      <c r="E135" s="28"/>
      <c r="F135" s="46"/>
      <c r="G135" s="13"/>
      <c r="H135" s="10"/>
      <c r="I135" s="1"/>
      <c r="J135" s="1"/>
    </row>
    <row r="136" spans="1:10" customFormat="1" x14ac:dyDescent="0.4">
      <c r="A136" s="47" t="s">
        <v>693</v>
      </c>
      <c r="B136" s="9"/>
      <c r="C136" s="9"/>
      <c r="D136" s="45" t="s">
        <v>602</v>
      </c>
      <c r="E136" s="28"/>
      <c r="F136" s="46" t="s">
        <v>33</v>
      </c>
      <c r="G136" s="13">
        <v>0</v>
      </c>
      <c r="H136" s="10">
        <f t="shared" ref="H136:H147" si="10">SUM(E136*G136)</f>
        <v>0</v>
      </c>
      <c r="I136" s="1"/>
      <c r="J136" s="1"/>
    </row>
    <row r="137" spans="1:10" customFormat="1" x14ac:dyDescent="0.4">
      <c r="A137" s="56" t="s">
        <v>693</v>
      </c>
      <c r="B137" s="50"/>
      <c r="C137" s="51"/>
      <c r="D137" s="49" t="s">
        <v>603</v>
      </c>
      <c r="E137" s="52"/>
      <c r="F137" s="46" t="s">
        <v>31</v>
      </c>
      <c r="G137" s="13">
        <v>0</v>
      </c>
      <c r="H137" s="10">
        <f t="shared" si="10"/>
        <v>0</v>
      </c>
      <c r="I137" s="54"/>
      <c r="J137" s="55"/>
    </row>
    <row r="138" spans="1:10" customFormat="1" x14ac:dyDescent="0.4">
      <c r="A138" s="56" t="s">
        <v>693</v>
      </c>
      <c r="B138" s="50"/>
      <c r="C138" s="51"/>
      <c r="D138" s="49" t="s">
        <v>604</v>
      </c>
      <c r="E138" s="52"/>
      <c r="F138" s="46" t="s">
        <v>33</v>
      </c>
      <c r="G138" s="13">
        <v>0</v>
      </c>
      <c r="H138" s="10">
        <f t="shared" si="10"/>
        <v>0</v>
      </c>
      <c r="I138" s="54"/>
      <c r="J138" s="55"/>
    </row>
    <row r="139" spans="1:10" customFormat="1" x14ac:dyDescent="0.4">
      <c r="A139" s="56" t="s">
        <v>693</v>
      </c>
      <c r="B139" s="50"/>
      <c r="C139" s="51"/>
      <c r="D139" s="49" t="s">
        <v>605</v>
      </c>
      <c r="E139" s="52"/>
      <c r="F139" s="46" t="s">
        <v>33</v>
      </c>
      <c r="G139" s="13">
        <v>0</v>
      </c>
      <c r="H139" s="10">
        <f t="shared" si="10"/>
        <v>0</v>
      </c>
      <c r="I139" s="54"/>
      <c r="J139" s="55"/>
    </row>
    <row r="140" spans="1:10" customFormat="1" x14ac:dyDescent="0.4">
      <c r="A140" s="120"/>
      <c r="B140" s="9"/>
      <c r="C140" s="9"/>
      <c r="D140" s="45"/>
      <c r="E140" s="12"/>
      <c r="F140" s="46"/>
      <c r="G140" s="13"/>
      <c r="H140" s="10"/>
      <c r="I140" s="1"/>
      <c r="J140" s="1"/>
    </row>
    <row r="141" spans="1:10" customFormat="1" x14ac:dyDescent="0.4">
      <c r="A141" s="120"/>
      <c r="B141" s="9"/>
      <c r="C141" s="9"/>
      <c r="D141" s="61" t="s">
        <v>609</v>
      </c>
      <c r="E141" s="12"/>
      <c r="F141" s="46"/>
      <c r="G141" s="13"/>
      <c r="H141" s="10"/>
      <c r="I141" s="1"/>
      <c r="J141" s="1"/>
    </row>
    <row r="142" spans="1:10" customFormat="1" x14ac:dyDescent="0.4">
      <c r="A142" s="120" t="s">
        <v>694</v>
      </c>
      <c r="B142" s="9"/>
      <c r="C142" s="9"/>
      <c r="D142" s="45" t="s">
        <v>606</v>
      </c>
      <c r="E142" s="28"/>
      <c r="F142" s="46" t="s">
        <v>33</v>
      </c>
      <c r="G142" s="13">
        <v>0</v>
      </c>
      <c r="H142" s="10">
        <f t="shared" si="10"/>
        <v>0</v>
      </c>
      <c r="I142" s="1"/>
      <c r="J142" s="1"/>
    </row>
    <row r="143" spans="1:10" customFormat="1" x14ac:dyDescent="0.4">
      <c r="A143" s="120" t="s">
        <v>694</v>
      </c>
      <c r="B143" s="9"/>
      <c r="C143" s="9"/>
      <c r="D143" s="45" t="s">
        <v>607</v>
      </c>
      <c r="E143" s="12"/>
      <c r="F143" s="46" t="s">
        <v>33</v>
      </c>
      <c r="G143" s="13">
        <v>0</v>
      </c>
      <c r="H143" s="10">
        <f t="shared" si="10"/>
        <v>0</v>
      </c>
      <c r="I143" s="1"/>
      <c r="J143" s="1"/>
    </row>
    <row r="144" spans="1:10" customFormat="1" x14ac:dyDescent="0.4">
      <c r="A144" s="120" t="s">
        <v>694</v>
      </c>
      <c r="B144" s="9"/>
      <c r="C144" s="9"/>
      <c r="D144" s="45" t="s">
        <v>608</v>
      </c>
      <c r="E144" s="12"/>
      <c r="F144" s="46" t="s">
        <v>33</v>
      </c>
      <c r="G144" s="13">
        <v>0</v>
      </c>
      <c r="H144" s="10">
        <f t="shared" si="10"/>
        <v>0</v>
      </c>
      <c r="I144" s="1"/>
      <c r="J144" s="1"/>
    </row>
    <row r="145" spans="1:12" customFormat="1" x14ac:dyDescent="0.4">
      <c r="A145" s="120"/>
      <c r="B145" s="9"/>
      <c r="C145" s="9"/>
      <c r="D145" s="45"/>
      <c r="E145" s="12"/>
      <c r="F145" s="46"/>
      <c r="G145" s="13"/>
      <c r="H145" s="10"/>
      <c r="I145" s="1"/>
      <c r="J145" s="37"/>
    </row>
    <row r="146" spans="1:12" customFormat="1" x14ac:dyDescent="0.4">
      <c r="A146" s="120"/>
      <c r="B146" s="9"/>
      <c r="C146" s="9"/>
      <c r="D146" s="61" t="s">
        <v>610</v>
      </c>
      <c r="E146" s="12"/>
      <c r="F146" s="46"/>
      <c r="G146" s="13"/>
      <c r="H146" s="10"/>
      <c r="I146" s="1"/>
      <c r="J146" s="32"/>
    </row>
    <row r="147" spans="1:12" customFormat="1" x14ac:dyDescent="0.4">
      <c r="A147" s="120" t="s">
        <v>695</v>
      </c>
      <c r="B147" s="9"/>
      <c r="C147" s="9"/>
      <c r="D147" s="45" t="s">
        <v>611</v>
      </c>
      <c r="E147" s="12"/>
      <c r="F147" s="46" t="s">
        <v>21</v>
      </c>
      <c r="G147" s="13">
        <v>0</v>
      </c>
      <c r="H147" s="10">
        <f t="shared" si="10"/>
        <v>0</v>
      </c>
      <c r="I147" s="1"/>
      <c r="J147" s="32"/>
    </row>
    <row r="148" spans="1:12" x14ac:dyDescent="0.4">
      <c r="A148" s="120"/>
      <c r="B148" s="9"/>
      <c r="C148" s="9"/>
      <c r="D148" s="9"/>
      <c r="E148" s="12"/>
      <c r="F148" s="15"/>
      <c r="G148" s="13"/>
      <c r="H148" s="10"/>
    </row>
    <row r="149" spans="1:12" x14ac:dyDescent="0.4">
      <c r="A149" s="120"/>
      <c r="B149" s="9"/>
      <c r="C149" s="9"/>
      <c r="D149" s="27" t="s">
        <v>37</v>
      </c>
      <c r="E149" s="12"/>
      <c r="F149" s="15"/>
      <c r="G149" s="13"/>
      <c r="H149" s="10"/>
    </row>
    <row r="150" spans="1:12" x14ac:dyDescent="0.4">
      <c r="A150" s="120" t="s">
        <v>696</v>
      </c>
      <c r="B150" s="9"/>
      <c r="C150" s="9"/>
      <c r="D150" s="9" t="s">
        <v>38</v>
      </c>
      <c r="E150" s="12"/>
      <c r="F150" s="15" t="s">
        <v>21</v>
      </c>
      <c r="G150" s="13">
        <v>0</v>
      </c>
      <c r="H150" s="10">
        <f t="shared" si="4"/>
        <v>0</v>
      </c>
      <c r="J150" s="37" t="s">
        <v>83</v>
      </c>
    </row>
    <row r="151" spans="1:12" x14ac:dyDescent="0.4">
      <c r="A151" s="120" t="s">
        <v>696</v>
      </c>
      <c r="B151" s="9"/>
      <c r="C151" s="9"/>
      <c r="D151" s="9" t="s">
        <v>39</v>
      </c>
      <c r="E151" s="12"/>
      <c r="F151" s="15" t="s">
        <v>21</v>
      </c>
      <c r="G151" s="13">
        <v>0</v>
      </c>
      <c r="H151" s="10">
        <f t="shared" si="4"/>
        <v>0</v>
      </c>
      <c r="J151" s="32">
        <f>SUM(H132:H151)</f>
        <v>0</v>
      </c>
    </row>
    <row r="152" spans="1:12" x14ac:dyDescent="0.4">
      <c r="A152" s="120"/>
      <c r="B152" s="9"/>
      <c r="C152" s="9"/>
      <c r="D152" s="9"/>
      <c r="E152" s="12"/>
      <c r="F152" s="15"/>
      <c r="G152" s="13"/>
      <c r="H152" s="10"/>
    </row>
    <row r="153" spans="1:12" x14ac:dyDescent="0.4">
      <c r="A153" s="123"/>
      <c r="B153" s="33"/>
      <c r="C153" s="33"/>
      <c r="D153" s="9" t="s">
        <v>705</v>
      </c>
      <c r="E153" s="34"/>
      <c r="F153" s="35"/>
      <c r="G153" s="36"/>
      <c r="H153" s="74">
        <v>0</v>
      </c>
      <c r="J153" s="32">
        <f>J151*0.05</f>
        <v>0</v>
      </c>
      <c r="K153"/>
      <c r="L153"/>
    </row>
    <row r="154" spans="1:12" ht="13.5" thickBot="1" x14ac:dyDescent="0.45">
      <c r="A154" s="121"/>
      <c r="B154" s="11"/>
      <c r="C154" s="11"/>
      <c r="D154" s="11" t="s">
        <v>567</v>
      </c>
      <c r="E154" s="25"/>
      <c r="F154" s="16"/>
      <c r="G154" s="11"/>
      <c r="H154" s="76">
        <v>0</v>
      </c>
      <c r="J154" s="32">
        <f>J128*0.2</f>
        <v>0</v>
      </c>
      <c r="K154"/>
      <c r="L154"/>
    </row>
    <row r="155" spans="1:12" ht="13.5" thickTop="1" x14ac:dyDescent="0.4">
      <c r="A155" s="19" t="s">
        <v>40</v>
      </c>
      <c r="B155" s="19" t="s">
        <v>90</v>
      </c>
      <c r="F155" s="17" t="s">
        <v>14</v>
      </c>
      <c r="G155" s="1" t="s">
        <v>108</v>
      </c>
      <c r="H155" s="77">
        <v>0</v>
      </c>
      <c r="J155" s="32">
        <f>SUM(J128:J154)+H12</f>
        <v>0</v>
      </c>
      <c r="K155" s="80"/>
      <c r="L155" s="80">
        <f>SUM(H12:H154)</f>
        <v>0</v>
      </c>
    </row>
    <row r="156" spans="1:12" x14ac:dyDescent="0.4">
      <c r="F156" s="21" t="s">
        <v>701</v>
      </c>
      <c r="G156" s="1" t="s">
        <v>108</v>
      </c>
      <c r="H156" s="78">
        <v>0</v>
      </c>
      <c r="J156" s="32">
        <f>J155*0.16</f>
        <v>0</v>
      </c>
      <c r="K156"/>
      <c r="L156"/>
    </row>
    <row r="157" spans="1:12" x14ac:dyDescent="0.4">
      <c r="F157" s="17" t="s">
        <v>15</v>
      </c>
      <c r="G157" s="1" t="s">
        <v>108</v>
      </c>
      <c r="H157" s="79">
        <v>0</v>
      </c>
      <c r="J157" s="32">
        <f>SUM(J155:J156)</f>
        <v>0</v>
      </c>
      <c r="K157"/>
      <c r="L157"/>
    </row>
  </sheetData>
  <phoneticPr fontId="0" type="noConversion"/>
  <printOptions horizontalCentered="1"/>
  <pageMargins left="0.1" right="0.1" top="1" bottom="1" header="0.25" footer="0.5"/>
  <pageSetup scale="75" fitToHeight="0" orientation="portrait" horizontalDpi="300" verticalDpi="300" r:id="rId1"/>
  <headerFooter alignWithMargins="0">
    <oddHeader>&amp;C&amp;"Times New Roman,Regular"North Carolina Department of Transportation
Preliminary Estimate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273"/>
  <sheetViews>
    <sheetView zoomScaleNormal="100" workbookViewId="0"/>
  </sheetViews>
  <sheetFormatPr defaultRowHeight="12.75" x14ac:dyDescent="0.35"/>
  <cols>
    <col min="1" max="1" width="13.6640625" customWidth="1"/>
    <col min="2" max="3" width="5.6640625" customWidth="1"/>
    <col min="4" max="4" width="60.6640625" customWidth="1"/>
    <col min="5" max="6" width="10.6640625" customWidth="1"/>
    <col min="7" max="8" width="15.6640625" customWidth="1"/>
    <col min="9" max="9" width="2.6640625" customWidth="1"/>
    <col min="10" max="10" width="15.6640625" customWidth="1"/>
    <col min="11" max="11" width="3.6640625" customWidth="1"/>
    <col min="12" max="12" width="14.1328125" bestFit="1" customWidth="1"/>
    <col min="14" max="14" width="14.1328125" bestFit="1" customWidth="1"/>
  </cols>
  <sheetData>
    <row r="1" spans="1:10" ht="13.5" thickBot="1" x14ac:dyDescent="0.45">
      <c r="A1" s="1" t="s">
        <v>0</v>
      </c>
      <c r="B1" s="1"/>
      <c r="C1" s="1"/>
      <c r="D1" s="20" t="s">
        <v>648</v>
      </c>
      <c r="E1" s="141" t="s">
        <v>704</v>
      </c>
      <c r="F1" s="142"/>
      <c r="G1" s="38" t="s">
        <v>110</v>
      </c>
      <c r="H1" s="18"/>
      <c r="I1" s="1"/>
      <c r="J1" s="1"/>
    </row>
    <row r="2" spans="1:10" ht="13.5" thickBot="1" x14ac:dyDescent="0.45">
      <c r="A2" s="1" t="s">
        <v>1</v>
      </c>
      <c r="B2" s="1"/>
      <c r="C2" s="1"/>
      <c r="D2" s="1"/>
      <c r="E2" s="23"/>
      <c r="F2" s="14"/>
      <c r="G2" s="1"/>
      <c r="H2" s="2"/>
      <c r="I2" s="1"/>
      <c r="J2" s="1"/>
    </row>
    <row r="3" spans="1:10" ht="13.15" x14ac:dyDescent="0.4">
      <c r="A3" s="1" t="s">
        <v>2</v>
      </c>
      <c r="B3" s="1"/>
      <c r="C3" s="1"/>
      <c r="D3" s="1"/>
      <c r="E3" s="23"/>
      <c r="F3" s="14"/>
      <c r="G3" s="1"/>
      <c r="H3" s="29" t="s">
        <v>16</v>
      </c>
      <c r="I3" s="1"/>
      <c r="J3" s="1"/>
    </row>
    <row r="4" spans="1:10" ht="13.5" thickBot="1" x14ac:dyDescent="0.45">
      <c r="A4" s="1" t="s">
        <v>3</v>
      </c>
      <c r="B4" s="1"/>
      <c r="C4" s="1"/>
      <c r="D4" s="1" t="s">
        <v>107</v>
      </c>
      <c r="E4" s="23"/>
      <c r="F4" s="14"/>
      <c r="G4" s="1"/>
      <c r="H4" s="3">
        <f>SUM(H273)</f>
        <v>0</v>
      </c>
      <c r="I4" s="1"/>
      <c r="J4" s="1"/>
    </row>
    <row r="5" spans="1:10" ht="13.15" x14ac:dyDescent="0.4">
      <c r="A5" s="1" t="s">
        <v>697</v>
      </c>
      <c r="B5" s="1"/>
      <c r="C5" s="1"/>
      <c r="D5" s="1" t="s">
        <v>699</v>
      </c>
      <c r="E5" s="23"/>
      <c r="F5" s="14"/>
      <c r="G5" s="1"/>
      <c r="H5" s="124"/>
      <c r="I5" s="1"/>
      <c r="J5" s="1"/>
    </row>
    <row r="6" spans="1:10" ht="13.15" x14ac:dyDescent="0.4">
      <c r="A6" s="1" t="s">
        <v>698</v>
      </c>
      <c r="B6" s="1"/>
      <c r="C6" s="1"/>
      <c r="D6" s="1" t="s">
        <v>700</v>
      </c>
      <c r="E6" s="23"/>
      <c r="F6" s="14"/>
      <c r="G6" s="1"/>
      <c r="H6" s="124"/>
      <c r="I6" s="1"/>
      <c r="J6" s="1"/>
    </row>
    <row r="7" spans="1:10" ht="13.15" x14ac:dyDescent="0.4">
      <c r="A7" s="1"/>
      <c r="B7" s="1"/>
      <c r="C7" s="1"/>
      <c r="D7" s="1"/>
      <c r="E7" s="125" t="s">
        <v>101</v>
      </c>
      <c r="F7" s="14"/>
      <c r="G7" s="1"/>
      <c r="H7" s="2"/>
      <c r="I7" s="1"/>
      <c r="J7" s="1"/>
    </row>
    <row r="8" spans="1:10" ht="13.15" x14ac:dyDescent="0.4">
      <c r="A8" s="1" t="s">
        <v>4</v>
      </c>
      <c r="B8" s="1"/>
      <c r="C8" s="1"/>
      <c r="D8" s="1"/>
      <c r="E8" s="40"/>
      <c r="F8" s="22"/>
      <c r="G8" s="1"/>
      <c r="H8" s="2"/>
      <c r="I8" s="1"/>
      <c r="J8" s="1"/>
    </row>
    <row r="9" spans="1:10" ht="13.15" x14ac:dyDescent="0.4">
      <c r="A9" s="1" t="s">
        <v>5</v>
      </c>
      <c r="B9" s="1"/>
      <c r="C9" s="1"/>
      <c r="D9" s="1"/>
      <c r="E9" s="40"/>
      <c r="F9" s="14"/>
      <c r="G9" s="1"/>
      <c r="H9" s="2"/>
      <c r="I9" s="1"/>
      <c r="J9" s="1"/>
    </row>
    <row r="10" spans="1:10" ht="13.5" thickBot="1" x14ac:dyDescent="0.45">
      <c r="A10" s="1" t="s">
        <v>109</v>
      </c>
      <c r="B10" s="1"/>
      <c r="C10" s="1"/>
      <c r="D10" s="1"/>
      <c r="E10" s="40"/>
      <c r="F10" s="14"/>
      <c r="G10" s="1"/>
      <c r="H10" s="2"/>
      <c r="I10" s="1"/>
      <c r="J10" s="1"/>
    </row>
    <row r="11" spans="1:10" ht="26.25" thickTop="1" x14ac:dyDescent="0.4">
      <c r="A11" s="4" t="s">
        <v>6</v>
      </c>
      <c r="B11" s="5" t="s">
        <v>7</v>
      </c>
      <c r="C11" s="5" t="s">
        <v>8</v>
      </c>
      <c r="D11" s="5" t="s">
        <v>9</v>
      </c>
      <c r="E11" s="24" t="s">
        <v>10</v>
      </c>
      <c r="F11" s="5" t="s">
        <v>11</v>
      </c>
      <c r="G11" s="5" t="s">
        <v>12</v>
      </c>
      <c r="H11" s="6" t="s">
        <v>13</v>
      </c>
      <c r="I11" s="7"/>
      <c r="J11" s="7"/>
    </row>
    <row r="12" spans="1:10" ht="13.15" x14ac:dyDescent="0.4">
      <c r="A12" s="120" t="s">
        <v>679</v>
      </c>
      <c r="B12" s="9"/>
      <c r="C12" s="9"/>
      <c r="D12" s="9" t="s">
        <v>561</v>
      </c>
      <c r="E12" s="12">
        <v>1</v>
      </c>
      <c r="F12" s="15" t="s">
        <v>31</v>
      </c>
      <c r="G12" s="13">
        <f>SUM(J229+J267)*0.05</f>
        <v>0</v>
      </c>
      <c r="H12" s="10">
        <f t="shared" ref="H12:H77" si="0">SUM(E12*G12)</f>
        <v>0</v>
      </c>
      <c r="I12" s="1"/>
      <c r="J12" s="1" t="s">
        <v>571</v>
      </c>
    </row>
    <row r="13" spans="1:10" ht="13.15" x14ac:dyDescent="0.4">
      <c r="A13" s="44" t="s">
        <v>111</v>
      </c>
      <c r="B13" s="9"/>
      <c r="C13" s="9"/>
      <c r="D13" s="45" t="s">
        <v>112</v>
      </c>
      <c r="E13" s="12">
        <v>1</v>
      </c>
      <c r="F13" s="46" t="s">
        <v>31</v>
      </c>
      <c r="G13" s="13">
        <v>0</v>
      </c>
      <c r="H13" s="10">
        <f t="shared" si="0"/>
        <v>0</v>
      </c>
      <c r="I13" s="1"/>
      <c r="J13" s="1"/>
    </row>
    <row r="14" spans="1:10" ht="13.15" x14ac:dyDescent="0.4">
      <c r="A14" s="44" t="s">
        <v>113</v>
      </c>
      <c r="B14" s="9"/>
      <c r="C14" s="9"/>
      <c r="D14" s="45" t="s">
        <v>114</v>
      </c>
      <c r="E14" s="26"/>
      <c r="F14" s="46" t="s">
        <v>115</v>
      </c>
      <c r="G14" s="13">
        <v>0</v>
      </c>
      <c r="H14" s="10">
        <f t="shared" si="0"/>
        <v>0</v>
      </c>
      <c r="I14" s="1"/>
      <c r="J14" s="1"/>
    </row>
    <row r="15" spans="1:10" ht="13.15" x14ac:dyDescent="0.4">
      <c r="A15" s="44" t="s">
        <v>116</v>
      </c>
      <c r="B15" s="9"/>
      <c r="C15" s="9"/>
      <c r="D15" s="45" t="s">
        <v>117</v>
      </c>
      <c r="E15" s="12"/>
      <c r="F15" s="46" t="s">
        <v>115</v>
      </c>
      <c r="G15" s="13">
        <v>0</v>
      </c>
      <c r="H15" s="10">
        <f t="shared" si="0"/>
        <v>0</v>
      </c>
      <c r="I15" s="1"/>
      <c r="J15" s="1"/>
    </row>
    <row r="16" spans="1:10" ht="13.15" x14ac:dyDescent="0.4">
      <c r="A16" s="47"/>
      <c r="B16" s="9"/>
      <c r="C16" s="9"/>
      <c r="D16" s="45"/>
      <c r="E16" s="12"/>
      <c r="F16" s="46"/>
      <c r="G16" s="13"/>
      <c r="H16" s="10"/>
      <c r="I16" s="1"/>
      <c r="J16" s="1"/>
    </row>
    <row r="17" spans="1:10" ht="13.15" x14ac:dyDescent="0.4">
      <c r="A17" s="44" t="s">
        <v>118</v>
      </c>
      <c r="B17" s="9"/>
      <c r="C17" s="9"/>
      <c r="D17" s="45" t="s">
        <v>119</v>
      </c>
      <c r="E17" s="12"/>
      <c r="F17" s="46" t="s">
        <v>25</v>
      </c>
      <c r="G17" s="13">
        <v>0</v>
      </c>
      <c r="H17" s="10">
        <f t="shared" si="0"/>
        <v>0</v>
      </c>
      <c r="I17" s="1"/>
      <c r="J17" s="1"/>
    </row>
    <row r="18" spans="1:10" ht="13.15" x14ac:dyDescent="0.4">
      <c r="A18" s="47" t="s">
        <v>120</v>
      </c>
      <c r="B18" s="9"/>
      <c r="C18" s="9"/>
      <c r="D18" s="45" t="s">
        <v>121</v>
      </c>
      <c r="E18" s="12"/>
      <c r="F18" s="46" t="s">
        <v>31</v>
      </c>
      <c r="G18" s="13">
        <v>0</v>
      </c>
      <c r="H18" s="10">
        <f t="shared" si="0"/>
        <v>0</v>
      </c>
      <c r="I18" s="1"/>
      <c r="J18" s="1"/>
    </row>
    <row r="19" spans="1:10" ht="13.15" x14ac:dyDescent="0.4">
      <c r="A19" s="44" t="s">
        <v>122</v>
      </c>
      <c r="B19" s="9"/>
      <c r="C19" s="9"/>
      <c r="D19" s="45" t="s">
        <v>123</v>
      </c>
      <c r="E19" s="12"/>
      <c r="F19" s="46" t="s">
        <v>25</v>
      </c>
      <c r="G19" s="13">
        <v>0</v>
      </c>
      <c r="H19" s="10">
        <f t="shared" si="0"/>
        <v>0</v>
      </c>
      <c r="I19" s="1"/>
      <c r="J19" s="1"/>
    </row>
    <row r="20" spans="1:10" ht="13.15" x14ac:dyDescent="0.4">
      <c r="A20" s="44" t="s">
        <v>124</v>
      </c>
      <c r="B20" s="9"/>
      <c r="C20" s="9"/>
      <c r="D20" s="45" t="s">
        <v>125</v>
      </c>
      <c r="E20" s="12"/>
      <c r="F20" s="46" t="s">
        <v>25</v>
      </c>
      <c r="G20" s="13">
        <v>0</v>
      </c>
      <c r="H20" s="10">
        <f t="shared" si="0"/>
        <v>0</v>
      </c>
      <c r="I20" s="1"/>
      <c r="J20" s="1"/>
    </row>
    <row r="21" spans="1:10" ht="13.15" x14ac:dyDescent="0.4">
      <c r="A21" s="47"/>
      <c r="B21" s="9"/>
      <c r="C21" s="9"/>
      <c r="D21" s="45"/>
      <c r="E21" s="12"/>
      <c r="F21" s="46"/>
      <c r="G21" s="13"/>
      <c r="H21" s="10"/>
      <c r="I21" s="1"/>
      <c r="J21" s="1"/>
    </row>
    <row r="22" spans="1:10" ht="13.15" x14ac:dyDescent="0.4">
      <c r="A22" s="44" t="s">
        <v>126</v>
      </c>
      <c r="B22" s="9"/>
      <c r="C22" s="9"/>
      <c r="D22" s="45" t="s">
        <v>127</v>
      </c>
      <c r="E22" s="12"/>
      <c r="F22" s="46" t="s">
        <v>25</v>
      </c>
      <c r="G22" s="13">
        <v>0</v>
      </c>
      <c r="H22" s="10">
        <f t="shared" si="0"/>
        <v>0</v>
      </c>
      <c r="I22" s="1"/>
      <c r="J22" s="1"/>
    </row>
    <row r="23" spans="1:10" ht="13.15" x14ac:dyDescent="0.4">
      <c r="A23" s="44" t="s">
        <v>128</v>
      </c>
      <c r="B23" s="9"/>
      <c r="C23" s="9"/>
      <c r="D23" s="45" t="s">
        <v>129</v>
      </c>
      <c r="E23" s="12"/>
      <c r="F23" s="46" t="s">
        <v>21</v>
      </c>
      <c r="G23" s="13">
        <v>0</v>
      </c>
      <c r="H23" s="10">
        <f t="shared" si="0"/>
        <v>0</v>
      </c>
      <c r="I23" s="1"/>
      <c r="J23" s="1"/>
    </row>
    <row r="24" spans="1:10" ht="13.15" x14ac:dyDescent="0.4">
      <c r="A24" s="44" t="s">
        <v>130</v>
      </c>
      <c r="B24" s="9"/>
      <c r="C24" s="9"/>
      <c r="D24" s="45" t="s">
        <v>131</v>
      </c>
      <c r="E24" s="12"/>
      <c r="F24" s="46" t="s">
        <v>20</v>
      </c>
      <c r="G24" s="13">
        <v>0</v>
      </c>
      <c r="H24" s="10">
        <f t="shared" si="0"/>
        <v>0</v>
      </c>
      <c r="I24" s="1"/>
      <c r="J24" s="1"/>
    </row>
    <row r="25" spans="1:10" ht="13.15" x14ac:dyDescent="0.4">
      <c r="A25" s="44" t="s">
        <v>132</v>
      </c>
      <c r="B25" s="9"/>
      <c r="C25" s="9"/>
      <c r="D25" s="45" t="s">
        <v>133</v>
      </c>
      <c r="E25" s="12"/>
      <c r="F25" s="46" t="s">
        <v>20</v>
      </c>
      <c r="G25" s="13">
        <v>0</v>
      </c>
      <c r="H25" s="10">
        <f t="shared" si="0"/>
        <v>0</v>
      </c>
      <c r="I25" s="1"/>
      <c r="J25" s="1"/>
    </row>
    <row r="26" spans="1:10" ht="13.15" x14ac:dyDescent="0.4">
      <c r="A26" s="44" t="s">
        <v>134</v>
      </c>
      <c r="B26" s="9"/>
      <c r="C26" s="9"/>
      <c r="D26" s="45" t="s">
        <v>135</v>
      </c>
      <c r="E26" s="12"/>
      <c r="F26" s="46" t="s">
        <v>25</v>
      </c>
      <c r="G26" s="13">
        <v>0</v>
      </c>
      <c r="H26" s="10">
        <f t="shared" si="0"/>
        <v>0</v>
      </c>
      <c r="I26" s="1"/>
      <c r="J26" s="1"/>
    </row>
    <row r="27" spans="1:10" ht="13.15" x14ac:dyDescent="0.4">
      <c r="A27" s="44" t="s">
        <v>136</v>
      </c>
      <c r="B27" s="9"/>
      <c r="C27" s="9"/>
      <c r="D27" s="45" t="s">
        <v>137</v>
      </c>
      <c r="E27" s="12"/>
      <c r="F27" s="46" t="s">
        <v>20</v>
      </c>
      <c r="G27" s="13">
        <v>0</v>
      </c>
      <c r="H27" s="10">
        <f t="shared" si="0"/>
        <v>0</v>
      </c>
      <c r="I27" s="1"/>
      <c r="J27" s="1"/>
    </row>
    <row r="28" spans="1:10" ht="13.15" x14ac:dyDescent="0.4">
      <c r="A28" s="44" t="s">
        <v>138</v>
      </c>
      <c r="B28" s="9"/>
      <c r="C28" s="9"/>
      <c r="D28" s="45" t="s">
        <v>139</v>
      </c>
      <c r="E28" s="12"/>
      <c r="F28" s="46" t="s">
        <v>33</v>
      </c>
      <c r="G28" s="13">
        <v>0</v>
      </c>
      <c r="H28" s="10">
        <f t="shared" si="0"/>
        <v>0</v>
      </c>
      <c r="I28" s="1"/>
      <c r="J28" s="1"/>
    </row>
    <row r="29" spans="1:10" ht="13.15" x14ac:dyDescent="0.4">
      <c r="A29" s="47"/>
      <c r="B29" s="9"/>
      <c r="C29" s="9"/>
      <c r="D29" s="48"/>
      <c r="E29" s="12"/>
      <c r="F29" s="46"/>
      <c r="G29" s="13"/>
      <c r="H29" s="10"/>
      <c r="I29" s="1"/>
      <c r="J29" s="1"/>
    </row>
    <row r="30" spans="1:10" ht="13.15" x14ac:dyDescent="0.4">
      <c r="A30" s="44" t="s">
        <v>140</v>
      </c>
      <c r="B30" s="9"/>
      <c r="C30" s="9"/>
      <c r="D30" s="45" t="s">
        <v>141</v>
      </c>
      <c r="E30" s="12"/>
      <c r="F30" s="46" t="s">
        <v>142</v>
      </c>
      <c r="G30" s="13">
        <v>0</v>
      </c>
      <c r="H30" s="10">
        <f t="shared" si="0"/>
        <v>0</v>
      </c>
      <c r="I30" s="1"/>
      <c r="J30" s="1"/>
    </row>
    <row r="31" spans="1:10" ht="13.15" x14ac:dyDescent="0.4">
      <c r="A31" s="44" t="s">
        <v>143</v>
      </c>
      <c r="B31" s="9"/>
      <c r="C31" s="9"/>
      <c r="D31" s="49" t="s">
        <v>144</v>
      </c>
      <c r="E31" s="12"/>
      <c r="F31" s="46" t="s">
        <v>20</v>
      </c>
      <c r="G31" s="13">
        <v>0</v>
      </c>
      <c r="H31" s="10">
        <f t="shared" si="0"/>
        <v>0</v>
      </c>
      <c r="I31" s="1"/>
      <c r="J31" s="1"/>
    </row>
    <row r="32" spans="1:10" ht="13.15" x14ac:dyDescent="0.4">
      <c r="A32" s="44" t="s">
        <v>145</v>
      </c>
      <c r="B32" s="50"/>
      <c r="C32" s="51"/>
      <c r="D32" s="49" t="s">
        <v>146</v>
      </c>
      <c r="E32" s="52"/>
      <c r="F32" s="46" t="s">
        <v>21</v>
      </c>
      <c r="G32" s="53">
        <v>0</v>
      </c>
      <c r="H32" s="10">
        <f t="shared" si="0"/>
        <v>0</v>
      </c>
      <c r="I32" s="54"/>
      <c r="J32" s="55"/>
    </row>
    <row r="33" spans="1:10" ht="13.15" x14ac:dyDescent="0.4">
      <c r="A33" s="44" t="s">
        <v>147</v>
      </c>
      <c r="B33" s="50"/>
      <c r="C33" s="51"/>
      <c r="D33" s="49" t="s">
        <v>148</v>
      </c>
      <c r="E33" s="52"/>
      <c r="F33" s="46" t="s">
        <v>21</v>
      </c>
      <c r="G33" s="53">
        <v>0</v>
      </c>
      <c r="H33" s="10">
        <f t="shared" si="0"/>
        <v>0</v>
      </c>
      <c r="I33" s="54"/>
      <c r="J33" s="55"/>
    </row>
    <row r="34" spans="1:10" ht="13.15" x14ac:dyDescent="0.4">
      <c r="A34" s="44" t="s">
        <v>149</v>
      </c>
      <c r="B34" s="50"/>
      <c r="C34" s="51"/>
      <c r="D34" s="49" t="s">
        <v>150</v>
      </c>
      <c r="E34" s="52"/>
      <c r="F34" s="46" t="s">
        <v>21</v>
      </c>
      <c r="G34" s="53">
        <v>0</v>
      </c>
      <c r="H34" s="10">
        <f t="shared" si="0"/>
        <v>0</v>
      </c>
      <c r="I34" s="54"/>
      <c r="J34" s="55"/>
    </row>
    <row r="35" spans="1:10" ht="13.15" x14ac:dyDescent="0.4">
      <c r="A35" s="44" t="s">
        <v>151</v>
      </c>
      <c r="B35" s="50"/>
      <c r="C35" s="51"/>
      <c r="D35" s="49" t="s">
        <v>152</v>
      </c>
      <c r="E35" s="52"/>
      <c r="F35" s="46" t="s">
        <v>21</v>
      </c>
      <c r="G35" s="53">
        <v>0</v>
      </c>
      <c r="H35" s="10">
        <f t="shared" si="0"/>
        <v>0</v>
      </c>
      <c r="I35" s="54"/>
      <c r="J35" s="55"/>
    </row>
    <row r="36" spans="1:10" ht="13.15" x14ac:dyDescent="0.4">
      <c r="A36" s="56" t="s">
        <v>153</v>
      </c>
      <c r="B36" s="50"/>
      <c r="C36" s="51"/>
      <c r="D36" s="49" t="s">
        <v>154</v>
      </c>
      <c r="E36" s="52"/>
      <c r="F36" s="46" t="s">
        <v>155</v>
      </c>
      <c r="G36" s="53">
        <v>0</v>
      </c>
      <c r="H36" s="10">
        <f t="shared" si="0"/>
        <v>0</v>
      </c>
      <c r="I36" s="54"/>
      <c r="J36" s="55"/>
    </row>
    <row r="37" spans="1:10" ht="13.15" x14ac:dyDescent="0.4">
      <c r="A37" s="56" t="s">
        <v>153</v>
      </c>
      <c r="B37" s="50"/>
      <c r="C37" s="51"/>
      <c r="D37" s="49" t="s">
        <v>156</v>
      </c>
      <c r="E37" s="52"/>
      <c r="F37" s="57" t="s">
        <v>155</v>
      </c>
      <c r="G37" s="53">
        <v>0</v>
      </c>
      <c r="H37" s="10">
        <f t="shared" si="0"/>
        <v>0</v>
      </c>
      <c r="I37" s="54"/>
      <c r="J37" s="55"/>
    </row>
    <row r="38" spans="1:10" ht="13.15" x14ac:dyDescent="0.4">
      <c r="A38" s="47" t="s">
        <v>157</v>
      </c>
      <c r="B38" s="9"/>
      <c r="C38" s="9"/>
      <c r="D38" s="45" t="s">
        <v>158</v>
      </c>
      <c r="E38" s="12"/>
      <c r="F38" s="46" t="s">
        <v>21</v>
      </c>
      <c r="G38" s="53">
        <v>0</v>
      </c>
      <c r="H38" s="10">
        <f t="shared" si="0"/>
        <v>0</v>
      </c>
      <c r="I38" s="1"/>
      <c r="J38" s="1"/>
    </row>
    <row r="39" spans="1:10" ht="13.15" x14ac:dyDescent="0.4">
      <c r="A39" s="47" t="s">
        <v>159</v>
      </c>
      <c r="B39" s="9"/>
      <c r="C39" s="9"/>
      <c r="D39" s="45" t="s">
        <v>160</v>
      </c>
      <c r="E39" s="12"/>
      <c r="F39" s="46" t="s">
        <v>21</v>
      </c>
      <c r="G39" s="53">
        <v>0</v>
      </c>
      <c r="H39" s="10">
        <f t="shared" si="0"/>
        <v>0</v>
      </c>
      <c r="I39" s="1"/>
      <c r="J39" s="1"/>
    </row>
    <row r="40" spans="1:10" ht="13.15" x14ac:dyDescent="0.4">
      <c r="A40" s="47" t="s">
        <v>161</v>
      </c>
      <c r="B40" s="9"/>
      <c r="C40" s="9"/>
      <c r="D40" s="45" t="s">
        <v>162</v>
      </c>
      <c r="E40" s="12"/>
      <c r="F40" s="46" t="s">
        <v>21</v>
      </c>
      <c r="G40" s="53">
        <v>0</v>
      </c>
      <c r="H40" s="10">
        <f t="shared" si="0"/>
        <v>0</v>
      </c>
      <c r="I40" s="1"/>
      <c r="J40" s="1"/>
    </row>
    <row r="41" spans="1:10" ht="13.15" x14ac:dyDescent="0.4">
      <c r="A41" s="56" t="s">
        <v>163</v>
      </c>
      <c r="B41" s="50"/>
      <c r="C41" s="51"/>
      <c r="D41" s="49" t="s">
        <v>164</v>
      </c>
      <c r="E41" s="52"/>
      <c r="F41" s="46" t="s">
        <v>21</v>
      </c>
      <c r="G41" s="53">
        <v>0</v>
      </c>
      <c r="H41" s="10">
        <f t="shared" si="0"/>
        <v>0</v>
      </c>
      <c r="I41" s="54"/>
      <c r="J41" s="55"/>
    </row>
    <row r="42" spans="1:10" ht="13.15" x14ac:dyDescent="0.4">
      <c r="A42" s="56" t="s">
        <v>165</v>
      </c>
      <c r="B42" s="50"/>
      <c r="C42" s="51"/>
      <c r="D42" s="49" t="s">
        <v>166</v>
      </c>
      <c r="E42" s="52"/>
      <c r="F42" s="46" t="s">
        <v>21</v>
      </c>
      <c r="G42" s="53">
        <v>0</v>
      </c>
      <c r="H42" s="10">
        <f t="shared" si="0"/>
        <v>0</v>
      </c>
      <c r="I42" s="54"/>
      <c r="J42" s="55"/>
    </row>
    <row r="43" spans="1:10" ht="13.15" x14ac:dyDescent="0.4">
      <c r="A43" s="56" t="s">
        <v>167</v>
      </c>
      <c r="B43" s="50"/>
      <c r="C43" s="51"/>
      <c r="D43" s="49" t="s">
        <v>168</v>
      </c>
      <c r="E43" s="52"/>
      <c r="F43" s="46" t="s">
        <v>21</v>
      </c>
      <c r="G43" s="53">
        <v>0</v>
      </c>
      <c r="H43" s="10">
        <f t="shared" si="0"/>
        <v>0</v>
      </c>
      <c r="I43" s="54"/>
      <c r="J43" s="55"/>
    </row>
    <row r="44" spans="1:10" ht="13.15" x14ac:dyDescent="0.4">
      <c r="A44" s="56" t="s">
        <v>169</v>
      </c>
      <c r="B44" s="50"/>
      <c r="C44" s="51"/>
      <c r="D44" s="49" t="s">
        <v>170</v>
      </c>
      <c r="E44" s="52"/>
      <c r="F44" s="46" t="s">
        <v>21</v>
      </c>
      <c r="G44" s="53">
        <v>0</v>
      </c>
      <c r="H44" s="10">
        <f t="shared" si="0"/>
        <v>0</v>
      </c>
      <c r="I44" s="54"/>
      <c r="J44" s="55"/>
    </row>
    <row r="45" spans="1:10" ht="13.15" x14ac:dyDescent="0.4">
      <c r="A45" s="56" t="s">
        <v>171</v>
      </c>
      <c r="B45" s="50"/>
      <c r="C45" s="51"/>
      <c r="D45" s="49" t="s">
        <v>172</v>
      </c>
      <c r="E45" s="52"/>
      <c r="F45" s="46" t="s">
        <v>21</v>
      </c>
      <c r="G45" s="53">
        <v>0</v>
      </c>
      <c r="H45" s="10">
        <f t="shared" si="0"/>
        <v>0</v>
      </c>
      <c r="I45" s="54"/>
      <c r="J45" s="55"/>
    </row>
    <row r="46" spans="1:10" ht="13.15" x14ac:dyDescent="0.4">
      <c r="A46" s="56" t="s">
        <v>173</v>
      </c>
      <c r="B46" s="50"/>
      <c r="C46" s="51"/>
      <c r="D46" s="49" t="s">
        <v>174</v>
      </c>
      <c r="E46" s="52"/>
      <c r="F46" s="46" t="s">
        <v>21</v>
      </c>
      <c r="G46" s="53">
        <v>0</v>
      </c>
      <c r="H46" s="10">
        <f t="shared" si="0"/>
        <v>0</v>
      </c>
      <c r="I46" s="54"/>
      <c r="J46" s="55"/>
    </row>
    <row r="47" spans="1:10" ht="13.15" x14ac:dyDescent="0.4">
      <c r="A47" s="56" t="s">
        <v>175</v>
      </c>
      <c r="B47" s="50"/>
      <c r="C47" s="51"/>
      <c r="D47" s="49" t="s">
        <v>176</v>
      </c>
      <c r="E47" s="52"/>
      <c r="F47" s="46" t="s">
        <v>21</v>
      </c>
      <c r="G47" s="53">
        <v>0</v>
      </c>
      <c r="H47" s="10">
        <f t="shared" si="0"/>
        <v>0</v>
      </c>
      <c r="I47" s="54"/>
      <c r="J47" s="55"/>
    </row>
    <row r="48" spans="1:10" ht="13.15" x14ac:dyDescent="0.4">
      <c r="A48" s="56" t="s">
        <v>177</v>
      </c>
      <c r="B48" s="50"/>
      <c r="C48" s="51"/>
      <c r="D48" s="49" t="s">
        <v>178</v>
      </c>
      <c r="E48" s="52"/>
      <c r="F48" s="46" t="s">
        <v>21</v>
      </c>
      <c r="G48" s="53">
        <v>0</v>
      </c>
      <c r="H48" s="10">
        <f t="shared" si="0"/>
        <v>0</v>
      </c>
      <c r="I48" s="54"/>
      <c r="J48" s="55"/>
    </row>
    <row r="49" spans="1:10" ht="13.15" x14ac:dyDescent="0.4">
      <c r="A49" s="56" t="s">
        <v>179</v>
      </c>
      <c r="B49" s="50"/>
      <c r="C49" s="51"/>
      <c r="D49" s="49" t="s">
        <v>180</v>
      </c>
      <c r="E49" s="52"/>
      <c r="F49" s="46" t="s">
        <v>21</v>
      </c>
      <c r="G49" s="53">
        <v>0</v>
      </c>
      <c r="H49" s="10">
        <f t="shared" si="0"/>
        <v>0</v>
      </c>
      <c r="I49" s="54"/>
      <c r="J49" s="55"/>
    </row>
    <row r="50" spans="1:10" ht="13.15" x14ac:dyDescent="0.4">
      <c r="A50" s="58" t="s">
        <v>181</v>
      </c>
      <c r="B50" s="9"/>
      <c r="C50" s="9"/>
      <c r="D50" s="45" t="s">
        <v>182</v>
      </c>
      <c r="E50" s="12"/>
      <c r="F50" s="46" t="s">
        <v>21</v>
      </c>
      <c r="G50" s="53">
        <v>0</v>
      </c>
      <c r="H50" s="10">
        <f t="shared" si="0"/>
        <v>0</v>
      </c>
      <c r="I50" s="1"/>
      <c r="J50" s="1"/>
    </row>
    <row r="51" spans="1:10" ht="13.15" x14ac:dyDescent="0.4">
      <c r="A51" s="47"/>
      <c r="B51" s="9"/>
      <c r="C51" s="9"/>
      <c r="D51" s="45"/>
      <c r="E51" s="12"/>
      <c r="F51" s="46"/>
      <c r="G51" s="13"/>
      <c r="H51" s="10"/>
      <c r="I51" s="1"/>
      <c r="J51" s="1"/>
    </row>
    <row r="52" spans="1:10" ht="13.15" x14ac:dyDescent="0.4">
      <c r="A52" s="47" t="s">
        <v>183</v>
      </c>
      <c r="B52" s="9"/>
      <c r="C52" s="9"/>
      <c r="D52" s="45" t="s">
        <v>184</v>
      </c>
      <c r="E52" s="12"/>
      <c r="F52" s="46" t="s">
        <v>20</v>
      </c>
      <c r="G52" s="53">
        <v>0</v>
      </c>
      <c r="H52" s="10">
        <f t="shared" si="0"/>
        <v>0</v>
      </c>
      <c r="I52" s="1"/>
      <c r="J52" s="1"/>
    </row>
    <row r="53" spans="1:10" ht="13.15" x14ac:dyDescent="0.4">
      <c r="A53" s="56" t="s">
        <v>185</v>
      </c>
      <c r="B53" s="50"/>
      <c r="C53" s="51"/>
      <c r="D53" s="49" t="s">
        <v>186</v>
      </c>
      <c r="E53" s="52"/>
      <c r="F53" s="57" t="s">
        <v>187</v>
      </c>
      <c r="G53" s="53">
        <v>0</v>
      </c>
      <c r="H53" s="10">
        <f t="shared" si="0"/>
        <v>0</v>
      </c>
      <c r="I53" s="54"/>
      <c r="J53" s="55"/>
    </row>
    <row r="54" spans="1:10" ht="13.15" x14ac:dyDescent="0.4">
      <c r="A54" s="56" t="s">
        <v>188</v>
      </c>
      <c r="B54" s="50"/>
      <c r="C54" s="51"/>
      <c r="D54" s="49" t="s">
        <v>189</v>
      </c>
      <c r="E54" s="52"/>
      <c r="F54" s="57" t="s">
        <v>187</v>
      </c>
      <c r="G54" s="53">
        <v>0</v>
      </c>
      <c r="H54" s="10">
        <f t="shared" si="0"/>
        <v>0</v>
      </c>
      <c r="I54" s="54"/>
      <c r="J54" s="55"/>
    </row>
    <row r="55" spans="1:10" ht="13.15" x14ac:dyDescent="0.4">
      <c r="A55" s="56" t="s">
        <v>190</v>
      </c>
      <c r="B55" s="50"/>
      <c r="C55" s="51"/>
      <c r="D55" s="49" t="s">
        <v>568</v>
      </c>
      <c r="E55" s="52"/>
      <c r="F55" s="57" t="s">
        <v>191</v>
      </c>
      <c r="G55" s="53">
        <v>0</v>
      </c>
      <c r="H55" s="10">
        <f t="shared" si="0"/>
        <v>0</v>
      </c>
      <c r="I55" s="54"/>
      <c r="J55" s="55"/>
    </row>
    <row r="56" spans="1:10" ht="13.15" x14ac:dyDescent="0.4">
      <c r="A56" s="56" t="s">
        <v>192</v>
      </c>
      <c r="B56" s="50"/>
      <c r="C56" s="51"/>
      <c r="D56" s="49" t="s">
        <v>193</v>
      </c>
      <c r="E56" s="52"/>
      <c r="F56" s="57" t="s">
        <v>191</v>
      </c>
      <c r="G56" s="53">
        <v>0</v>
      </c>
      <c r="H56" s="10">
        <f t="shared" si="0"/>
        <v>0</v>
      </c>
      <c r="I56" s="54"/>
      <c r="J56" s="55"/>
    </row>
    <row r="57" spans="1:10" ht="13.15" x14ac:dyDescent="0.4">
      <c r="A57" s="47" t="s">
        <v>194</v>
      </c>
      <c r="B57" s="9"/>
      <c r="C57" s="9"/>
      <c r="D57" s="45" t="s">
        <v>195</v>
      </c>
      <c r="E57" s="12"/>
      <c r="F57" s="46" t="s">
        <v>142</v>
      </c>
      <c r="G57" s="53">
        <v>0</v>
      </c>
      <c r="H57" s="10">
        <f t="shared" si="0"/>
        <v>0</v>
      </c>
      <c r="I57" s="1"/>
      <c r="J57" s="1"/>
    </row>
    <row r="58" spans="1:10" ht="13.15" x14ac:dyDescent="0.4">
      <c r="A58" s="47" t="s">
        <v>196</v>
      </c>
      <c r="B58" s="9"/>
      <c r="C58" s="9"/>
      <c r="D58" s="45" t="s">
        <v>197</v>
      </c>
      <c r="E58" s="12"/>
      <c r="F58" s="46" t="s">
        <v>142</v>
      </c>
      <c r="G58" s="53">
        <v>0</v>
      </c>
      <c r="H58" s="10">
        <f t="shared" si="0"/>
        <v>0</v>
      </c>
      <c r="I58" s="1"/>
      <c r="J58" s="1"/>
    </row>
    <row r="59" spans="1:10" ht="13.15" x14ac:dyDescent="0.4">
      <c r="A59" s="47" t="s">
        <v>198</v>
      </c>
      <c r="B59" s="9"/>
      <c r="C59" s="9"/>
      <c r="D59" s="45" t="s">
        <v>199</v>
      </c>
      <c r="E59" s="12"/>
      <c r="F59" s="46" t="s">
        <v>142</v>
      </c>
      <c r="G59" s="53">
        <v>0</v>
      </c>
      <c r="H59" s="10">
        <f t="shared" si="0"/>
        <v>0</v>
      </c>
      <c r="I59" s="1"/>
      <c r="J59" s="1"/>
    </row>
    <row r="60" spans="1:10" ht="13.15" x14ac:dyDescent="0.4">
      <c r="A60" s="47" t="s">
        <v>200</v>
      </c>
      <c r="B60" s="9"/>
      <c r="C60" s="9"/>
      <c r="D60" s="45" t="s">
        <v>201</v>
      </c>
      <c r="E60" s="12"/>
      <c r="F60" s="46" t="s">
        <v>142</v>
      </c>
      <c r="G60" s="53">
        <v>0</v>
      </c>
      <c r="H60" s="10">
        <f t="shared" si="0"/>
        <v>0</v>
      </c>
      <c r="I60" s="1"/>
      <c r="J60" s="1"/>
    </row>
    <row r="61" spans="1:10" ht="13.15" x14ac:dyDescent="0.4">
      <c r="A61" s="47" t="s">
        <v>202</v>
      </c>
      <c r="B61" s="9"/>
      <c r="C61" s="9"/>
      <c r="D61" s="45" t="s">
        <v>203</v>
      </c>
      <c r="E61" s="12"/>
      <c r="F61" s="46" t="s">
        <v>142</v>
      </c>
      <c r="G61" s="53">
        <v>0</v>
      </c>
      <c r="H61" s="10">
        <f t="shared" si="0"/>
        <v>0</v>
      </c>
      <c r="I61" s="1"/>
      <c r="J61" s="1"/>
    </row>
    <row r="62" spans="1:10" ht="13.15" x14ac:dyDescent="0.4">
      <c r="A62" s="47" t="s">
        <v>713</v>
      </c>
      <c r="B62" s="9"/>
      <c r="C62" s="9"/>
      <c r="D62" s="45" t="s">
        <v>714</v>
      </c>
      <c r="E62" s="12"/>
      <c r="F62" s="46" t="s">
        <v>142</v>
      </c>
      <c r="G62" s="130">
        <v>0</v>
      </c>
      <c r="H62" s="10">
        <f t="shared" si="0"/>
        <v>0</v>
      </c>
      <c r="I62" s="1"/>
      <c r="J62" s="1"/>
    </row>
    <row r="63" spans="1:10" ht="13.15" x14ac:dyDescent="0.4">
      <c r="A63" s="47" t="s">
        <v>715</v>
      </c>
      <c r="B63" s="9"/>
      <c r="C63" s="9"/>
      <c r="D63" s="45" t="s">
        <v>716</v>
      </c>
      <c r="E63" s="12"/>
      <c r="F63" s="46" t="s">
        <v>142</v>
      </c>
      <c r="G63" s="130">
        <v>0</v>
      </c>
      <c r="H63" s="129">
        <f>SUM(E63*G63)</f>
        <v>0</v>
      </c>
      <c r="I63" s="1"/>
      <c r="J63" s="1"/>
    </row>
    <row r="64" spans="1:10" ht="13.15" x14ac:dyDescent="0.4">
      <c r="A64" s="58" t="s">
        <v>204</v>
      </c>
      <c r="B64" s="9"/>
      <c r="C64" s="9"/>
      <c r="D64" s="45" t="s">
        <v>205</v>
      </c>
      <c r="E64" s="12"/>
      <c r="F64" s="46" t="s">
        <v>20</v>
      </c>
      <c r="G64" s="53">
        <v>0</v>
      </c>
      <c r="H64" s="10">
        <f t="shared" si="0"/>
        <v>0</v>
      </c>
      <c r="I64" s="1"/>
      <c r="J64" s="1"/>
    </row>
    <row r="65" spans="1:10" ht="13.15" x14ac:dyDescent="0.4">
      <c r="A65" s="47"/>
      <c r="B65" s="9"/>
      <c r="C65" s="9"/>
      <c r="D65" s="45"/>
      <c r="E65" s="12"/>
      <c r="F65" s="46"/>
      <c r="G65" s="13"/>
      <c r="H65" s="10"/>
      <c r="I65" s="1"/>
      <c r="J65" s="1"/>
    </row>
    <row r="66" spans="1:10" ht="13.15" x14ac:dyDescent="0.4">
      <c r="A66" s="56" t="s">
        <v>206</v>
      </c>
      <c r="B66" s="50"/>
      <c r="C66" s="51"/>
      <c r="D66" s="49" t="s">
        <v>207</v>
      </c>
      <c r="E66" s="52"/>
      <c r="F66" s="57" t="s">
        <v>208</v>
      </c>
      <c r="G66" s="53">
        <v>0</v>
      </c>
      <c r="H66" s="10">
        <f t="shared" si="0"/>
        <v>0</v>
      </c>
      <c r="I66" s="54"/>
      <c r="J66" s="55"/>
    </row>
    <row r="67" spans="1:10" ht="13.15" x14ac:dyDescent="0.4">
      <c r="A67" s="56" t="s">
        <v>209</v>
      </c>
      <c r="B67" s="50"/>
      <c r="C67" s="51"/>
      <c r="D67" s="49" t="s">
        <v>210</v>
      </c>
      <c r="E67" s="52"/>
      <c r="F67" s="57" t="s">
        <v>191</v>
      </c>
      <c r="G67" s="53">
        <v>0</v>
      </c>
      <c r="H67" s="10">
        <f t="shared" si="0"/>
        <v>0</v>
      </c>
      <c r="I67" s="54"/>
      <c r="J67" s="55"/>
    </row>
    <row r="68" spans="1:10" ht="13.15" x14ac:dyDescent="0.4">
      <c r="A68" s="56" t="s">
        <v>211</v>
      </c>
      <c r="B68" s="50"/>
      <c r="C68" s="51"/>
      <c r="D68" s="49" t="s">
        <v>212</v>
      </c>
      <c r="E68" s="52"/>
      <c r="F68" s="57" t="s">
        <v>208</v>
      </c>
      <c r="G68" s="53">
        <v>0</v>
      </c>
      <c r="H68" s="10">
        <f t="shared" si="0"/>
        <v>0</v>
      </c>
      <c r="I68" s="54"/>
      <c r="J68" s="55"/>
    </row>
    <row r="69" spans="1:10" ht="13.15" x14ac:dyDescent="0.4">
      <c r="A69" s="56" t="s">
        <v>213</v>
      </c>
      <c r="B69" s="50"/>
      <c r="C69" s="51"/>
      <c r="D69" s="49" t="s">
        <v>214</v>
      </c>
      <c r="E69" s="52"/>
      <c r="F69" s="57" t="s">
        <v>215</v>
      </c>
      <c r="G69" s="53">
        <v>0</v>
      </c>
      <c r="H69" s="10">
        <f t="shared" si="0"/>
        <v>0</v>
      </c>
      <c r="I69" s="54"/>
      <c r="J69" s="55"/>
    </row>
    <row r="70" spans="1:10" ht="13.15" x14ac:dyDescent="0.4">
      <c r="A70" s="56" t="s">
        <v>216</v>
      </c>
      <c r="B70" s="50"/>
      <c r="C70" s="51"/>
      <c r="D70" s="49" t="s">
        <v>217</v>
      </c>
      <c r="E70" s="52"/>
      <c r="F70" s="57" t="s">
        <v>155</v>
      </c>
      <c r="G70" s="53">
        <v>0</v>
      </c>
      <c r="H70" s="10">
        <f t="shared" si="0"/>
        <v>0</v>
      </c>
      <c r="I70" s="54"/>
      <c r="J70" s="55"/>
    </row>
    <row r="71" spans="1:10" ht="13.15" x14ac:dyDescent="0.4">
      <c r="A71" s="56" t="s">
        <v>218</v>
      </c>
      <c r="B71" s="50"/>
      <c r="C71" s="51"/>
      <c r="D71" s="49" t="s">
        <v>219</v>
      </c>
      <c r="E71" s="52"/>
      <c r="F71" s="57" t="s">
        <v>215</v>
      </c>
      <c r="G71" s="53">
        <v>0</v>
      </c>
      <c r="H71" s="10">
        <f t="shared" si="0"/>
        <v>0</v>
      </c>
      <c r="I71" s="54"/>
      <c r="J71" s="55"/>
    </row>
    <row r="72" spans="1:10" ht="13.15" x14ac:dyDescent="0.4">
      <c r="A72" s="56"/>
      <c r="B72" s="50"/>
      <c r="C72" s="51"/>
      <c r="D72" s="49"/>
      <c r="E72" s="52"/>
      <c r="F72" s="57"/>
      <c r="G72" s="53"/>
      <c r="H72" s="10"/>
      <c r="I72" s="54"/>
      <c r="J72" s="55"/>
    </row>
    <row r="73" spans="1:10" ht="13.15" x14ac:dyDescent="0.4">
      <c r="A73" s="47" t="s">
        <v>220</v>
      </c>
      <c r="B73" s="9"/>
      <c r="C73" s="9"/>
      <c r="D73" s="45" t="s">
        <v>221</v>
      </c>
      <c r="E73" s="12"/>
      <c r="F73" s="59" t="s">
        <v>25</v>
      </c>
      <c r="G73" s="53">
        <v>0</v>
      </c>
      <c r="H73" s="10">
        <f t="shared" si="0"/>
        <v>0</v>
      </c>
      <c r="I73" s="1"/>
      <c r="J73" s="1"/>
    </row>
    <row r="74" spans="1:10" ht="13.15" x14ac:dyDescent="0.4">
      <c r="A74" s="47" t="s">
        <v>222</v>
      </c>
      <c r="B74" s="9"/>
      <c r="C74" s="9"/>
      <c r="D74" s="45" t="s">
        <v>223</v>
      </c>
      <c r="E74" s="12"/>
      <c r="F74" s="59" t="s">
        <v>25</v>
      </c>
      <c r="G74" s="53">
        <v>0</v>
      </c>
      <c r="H74" s="10">
        <f t="shared" si="0"/>
        <v>0</v>
      </c>
      <c r="I74" s="1"/>
      <c r="J74" s="1"/>
    </row>
    <row r="75" spans="1:10" ht="13.15" x14ac:dyDescent="0.4">
      <c r="A75" s="47" t="s">
        <v>224</v>
      </c>
      <c r="B75" s="9"/>
      <c r="C75" s="9"/>
      <c r="D75" s="45" t="s">
        <v>225</v>
      </c>
      <c r="E75" s="12"/>
      <c r="F75" s="59" t="s">
        <v>25</v>
      </c>
      <c r="G75" s="53">
        <v>0</v>
      </c>
      <c r="H75" s="10">
        <f t="shared" si="0"/>
        <v>0</v>
      </c>
      <c r="I75" s="1"/>
      <c r="J75" s="1"/>
    </row>
    <row r="76" spans="1:10" ht="13.15" x14ac:dyDescent="0.4">
      <c r="A76" s="56" t="s">
        <v>226</v>
      </c>
      <c r="B76" s="50"/>
      <c r="C76" s="51"/>
      <c r="D76" s="49" t="s">
        <v>227</v>
      </c>
      <c r="E76" s="52"/>
      <c r="F76" s="59" t="s">
        <v>25</v>
      </c>
      <c r="G76" s="53">
        <v>0</v>
      </c>
      <c r="H76" s="10">
        <f t="shared" si="0"/>
        <v>0</v>
      </c>
      <c r="I76" s="54"/>
      <c r="J76" s="55"/>
    </row>
    <row r="77" spans="1:10" ht="13.15" x14ac:dyDescent="0.4">
      <c r="A77" s="47" t="s">
        <v>228</v>
      </c>
      <c r="B77" s="9"/>
      <c r="C77" s="9"/>
      <c r="D77" s="45" t="s">
        <v>229</v>
      </c>
      <c r="E77" s="12"/>
      <c r="F77" s="59" t="s">
        <v>230</v>
      </c>
      <c r="G77" s="53">
        <v>0</v>
      </c>
      <c r="H77" s="10">
        <f t="shared" si="0"/>
        <v>0</v>
      </c>
      <c r="I77" s="1"/>
      <c r="J77" s="1"/>
    </row>
    <row r="78" spans="1:10" ht="13.15" x14ac:dyDescent="0.4">
      <c r="A78" s="56" t="s">
        <v>231</v>
      </c>
      <c r="B78" s="50"/>
      <c r="C78" s="51"/>
      <c r="D78" s="49" t="s">
        <v>229</v>
      </c>
      <c r="E78" s="52"/>
      <c r="F78" s="59" t="s">
        <v>21</v>
      </c>
      <c r="G78" s="53">
        <v>0</v>
      </c>
      <c r="H78" s="10">
        <f t="shared" ref="H78:H141" si="1">SUM(E78*G78)</f>
        <v>0</v>
      </c>
      <c r="I78" s="54"/>
      <c r="J78" s="55"/>
    </row>
    <row r="79" spans="1:10" ht="13.15" x14ac:dyDescent="0.4">
      <c r="A79" s="56" t="s">
        <v>232</v>
      </c>
      <c r="B79" s="50"/>
      <c r="C79" s="51"/>
      <c r="D79" s="49" t="s">
        <v>233</v>
      </c>
      <c r="E79" s="52"/>
      <c r="F79" s="59" t="s">
        <v>230</v>
      </c>
      <c r="G79" s="53">
        <v>0</v>
      </c>
      <c r="H79" s="10">
        <f t="shared" si="1"/>
        <v>0</v>
      </c>
      <c r="I79" s="54"/>
      <c r="J79" s="55"/>
    </row>
    <row r="80" spans="1:10" ht="13.15" x14ac:dyDescent="0.4">
      <c r="A80" s="56" t="s">
        <v>234</v>
      </c>
      <c r="B80" s="50"/>
      <c r="C80" s="51"/>
      <c r="D80" s="49" t="s">
        <v>235</v>
      </c>
      <c r="E80" s="52"/>
      <c r="F80" s="59" t="s">
        <v>230</v>
      </c>
      <c r="G80" s="53">
        <v>0</v>
      </c>
      <c r="H80" s="10">
        <f t="shared" si="1"/>
        <v>0</v>
      </c>
      <c r="I80" s="54"/>
      <c r="J80" s="55"/>
    </row>
    <row r="81" spans="1:10" ht="13.15" x14ac:dyDescent="0.4">
      <c r="A81" s="56" t="s">
        <v>236</v>
      </c>
      <c r="B81" s="50"/>
      <c r="C81" s="51"/>
      <c r="D81" s="49" t="s">
        <v>237</v>
      </c>
      <c r="E81" s="52"/>
      <c r="F81" s="59" t="s">
        <v>230</v>
      </c>
      <c r="G81" s="53">
        <v>0</v>
      </c>
      <c r="H81" s="10">
        <f t="shared" si="1"/>
        <v>0</v>
      </c>
      <c r="I81" s="54"/>
      <c r="J81" s="55"/>
    </row>
    <row r="82" spans="1:10" ht="13.15" x14ac:dyDescent="0.4">
      <c r="A82" s="47" t="s">
        <v>238</v>
      </c>
      <c r="B82" s="9"/>
      <c r="C82" s="9"/>
      <c r="D82" s="45" t="s">
        <v>239</v>
      </c>
      <c r="E82" s="12"/>
      <c r="F82" s="59" t="s">
        <v>230</v>
      </c>
      <c r="G82" s="53">
        <v>0</v>
      </c>
      <c r="H82" s="10">
        <f t="shared" si="1"/>
        <v>0</v>
      </c>
      <c r="I82" s="1"/>
      <c r="J82" s="1"/>
    </row>
    <row r="83" spans="1:10" ht="13.15" x14ac:dyDescent="0.4">
      <c r="A83" s="47" t="s">
        <v>238</v>
      </c>
      <c r="B83" s="9"/>
      <c r="C83" s="9"/>
      <c r="D83" s="45" t="s">
        <v>240</v>
      </c>
      <c r="E83" s="12"/>
      <c r="F83" s="59" t="s">
        <v>230</v>
      </c>
      <c r="G83" s="53">
        <v>0</v>
      </c>
      <c r="H83" s="10">
        <f t="shared" si="1"/>
        <v>0</v>
      </c>
      <c r="I83" s="1"/>
      <c r="J83" s="1"/>
    </row>
    <row r="84" spans="1:10" ht="13.15" x14ac:dyDescent="0.4">
      <c r="A84" s="47" t="s">
        <v>238</v>
      </c>
      <c r="B84" s="9"/>
      <c r="C84" s="9"/>
      <c r="D84" s="45" t="s">
        <v>241</v>
      </c>
      <c r="E84" s="12"/>
      <c r="F84" s="59" t="s">
        <v>230</v>
      </c>
      <c r="G84" s="53">
        <v>0</v>
      </c>
      <c r="H84" s="10">
        <f t="shared" si="1"/>
        <v>0</v>
      </c>
      <c r="I84" s="1"/>
      <c r="J84" s="1"/>
    </row>
    <row r="85" spans="1:10" ht="13.15" x14ac:dyDescent="0.4">
      <c r="A85" s="56" t="s">
        <v>242</v>
      </c>
      <c r="B85" s="50"/>
      <c r="C85" s="51"/>
      <c r="D85" s="49" t="s">
        <v>243</v>
      </c>
      <c r="E85" s="52"/>
      <c r="F85" s="59" t="s">
        <v>230</v>
      </c>
      <c r="G85" s="53">
        <v>0</v>
      </c>
      <c r="H85" s="10">
        <f t="shared" si="1"/>
        <v>0</v>
      </c>
      <c r="I85" s="54"/>
      <c r="J85" s="55"/>
    </row>
    <row r="86" spans="1:10" ht="13.15" x14ac:dyDescent="0.4">
      <c r="A86" s="56" t="s">
        <v>244</v>
      </c>
      <c r="B86" s="50"/>
      <c r="C86" s="51"/>
      <c r="D86" s="49" t="s">
        <v>245</v>
      </c>
      <c r="E86" s="52"/>
      <c r="F86" s="59" t="s">
        <v>230</v>
      </c>
      <c r="G86" s="53">
        <v>0</v>
      </c>
      <c r="H86" s="10">
        <f t="shared" si="1"/>
        <v>0</v>
      </c>
      <c r="I86" s="54"/>
      <c r="J86" s="55"/>
    </row>
    <row r="87" spans="1:10" ht="13.15" x14ac:dyDescent="0.4">
      <c r="A87" s="47"/>
      <c r="B87" s="9"/>
      <c r="C87" s="9"/>
      <c r="D87" s="45"/>
      <c r="E87" s="12"/>
      <c r="F87" s="46"/>
      <c r="G87" s="13"/>
      <c r="H87" s="10"/>
      <c r="I87" s="1"/>
      <c r="J87" s="1"/>
    </row>
    <row r="88" spans="1:10" ht="13.15" x14ac:dyDescent="0.4">
      <c r="A88" s="47" t="s">
        <v>246</v>
      </c>
      <c r="B88" s="9"/>
      <c r="C88" s="9"/>
      <c r="D88" s="45" t="s">
        <v>247</v>
      </c>
      <c r="E88" s="12"/>
      <c r="F88" s="46" t="s">
        <v>21</v>
      </c>
      <c r="G88" s="53">
        <v>0</v>
      </c>
      <c r="H88" s="10">
        <f t="shared" si="1"/>
        <v>0</v>
      </c>
      <c r="I88" s="1"/>
      <c r="J88" s="1"/>
    </row>
    <row r="89" spans="1:10" ht="13.15" x14ac:dyDescent="0.4">
      <c r="A89" s="47" t="s">
        <v>248</v>
      </c>
      <c r="B89" s="9"/>
      <c r="C89" s="9"/>
      <c r="D89" s="45" t="s">
        <v>249</v>
      </c>
      <c r="E89" s="12"/>
      <c r="F89" s="46" t="s">
        <v>21</v>
      </c>
      <c r="G89" s="53">
        <v>0</v>
      </c>
      <c r="H89" s="10">
        <f t="shared" si="1"/>
        <v>0</v>
      </c>
      <c r="I89" s="1"/>
      <c r="J89" s="1"/>
    </row>
    <row r="90" spans="1:10" ht="13.15" x14ac:dyDescent="0.4">
      <c r="A90" s="47" t="s">
        <v>250</v>
      </c>
      <c r="B90" s="9"/>
      <c r="C90" s="9"/>
      <c r="D90" s="45" t="s">
        <v>251</v>
      </c>
      <c r="E90" s="12"/>
      <c r="F90" s="46" t="s">
        <v>20</v>
      </c>
      <c r="G90" s="53">
        <v>0</v>
      </c>
      <c r="H90" s="10">
        <f t="shared" si="1"/>
        <v>0</v>
      </c>
      <c r="I90" s="1"/>
      <c r="J90" s="1"/>
    </row>
    <row r="91" spans="1:10" ht="13.15" x14ac:dyDescent="0.4">
      <c r="A91" s="47" t="s">
        <v>252</v>
      </c>
      <c r="B91" s="9"/>
      <c r="C91" s="9"/>
      <c r="D91" s="45" t="s">
        <v>253</v>
      </c>
      <c r="E91" s="12"/>
      <c r="F91" s="46" t="s">
        <v>230</v>
      </c>
      <c r="G91" s="53">
        <v>0</v>
      </c>
      <c r="H91" s="10">
        <f t="shared" si="1"/>
        <v>0</v>
      </c>
      <c r="I91" s="1"/>
      <c r="J91" s="1"/>
    </row>
    <row r="92" spans="1:10" ht="13.15" x14ac:dyDescent="0.4">
      <c r="A92" s="47" t="s">
        <v>254</v>
      </c>
      <c r="B92" s="9"/>
      <c r="C92" s="9"/>
      <c r="D92" s="45" t="s">
        <v>255</v>
      </c>
      <c r="E92" s="12"/>
      <c r="F92" s="46" t="s">
        <v>20</v>
      </c>
      <c r="G92" s="53">
        <v>0</v>
      </c>
      <c r="H92" s="10">
        <f t="shared" si="1"/>
        <v>0</v>
      </c>
      <c r="I92" s="1"/>
      <c r="J92" s="1"/>
    </row>
    <row r="93" spans="1:10" ht="13.15" x14ac:dyDescent="0.4">
      <c r="A93" s="47" t="s">
        <v>256</v>
      </c>
      <c r="B93" s="9"/>
      <c r="C93" s="9"/>
      <c r="D93" s="45" t="s">
        <v>257</v>
      </c>
      <c r="E93" s="12"/>
      <c r="F93" s="46" t="s">
        <v>20</v>
      </c>
      <c r="G93" s="53">
        <v>0</v>
      </c>
      <c r="H93" s="10">
        <f t="shared" si="1"/>
        <v>0</v>
      </c>
      <c r="I93" s="1"/>
      <c r="J93" s="1"/>
    </row>
    <row r="94" spans="1:10" ht="13.15" x14ac:dyDescent="0.4">
      <c r="A94" s="47" t="s">
        <v>258</v>
      </c>
      <c r="B94" s="9"/>
      <c r="C94" s="9"/>
      <c r="D94" s="45" t="s">
        <v>259</v>
      </c>
      <c r="E94" s="12"/>
      <c r="F94" s="46" t="s">
        <v>20</v>
      </c>
      <c r="G94" s="53">
        <v>0</v>
      </c>
      <c r="H94" s="10">
        <f t="shared" si="1"/>
        <v>0</v>
      </c>
      <c r="I94" s="54"/>
      <c r="J94" s="55"/>
    </row>
    <row r="95" spans="1:10" ht="13.15" x14ac:dyDescent="0.4">
      <c r="A95" s="56" t="s">
        <v>260</v>
      </c>
      <c r="B95" s="50"/>
      <c r="C95" s="51"/>
      <c r="D95" s="49" t="s">
        <v>261</v>
      </c>
      <c r="E95" s="52"/>
      <c r="F95" s="46" t="s">
        <v>20</v>
      </c>
      <c r="G95" s="53">
        <v>0</v>
      </c>
      <c r="H95" s="10">
        <f t="shared" si="1"/>
        <v>0</v>
      </c>
      <c r="I95" s="1"/>
      <c r="J95" s="1"/>
    </row>
    <row r="96" spans="1:10" ht="13.15" x14ac:dyDescent="0.4">
      <c r="A96" s="47" t="s">
        <v>262</v>
      </c>
      <c r="B96" s="9"/>
      <c r="C96" s="9"/>
      <c r="D96" s="45" t="s">
        <v>263</v>
      </c>
      <c r="E96" s="12"/>
      <c r="F96" s="46" t="s">
        <v>230</v>
      </c>
      <c r="G96" s="53">
        <v>0</v>
      </c>
      <c r="H96" s="10">
        <f t="shared" si="1"/>
        <v>0</v>
      </c>
      <c r="I96" s="1"/>
      <c r="J96" s="1"/>
    </row>
    <row r="97" spans="1:10" ht="13.15" x14ac:dyDescent="0.4">
      <c r="A97" s="47" t="s">
        <v>264</v>
      </c>
      <c r="B97" s="9"/>
      <c r="C97" s="9"/>
      <c r="D97" s="45" t="s">
        <v>265</v>
      </c>
      <c r="E97" s="12"/>
      <c r="F97" s="46" t="s">
        <v>230</v>
      </c>
      <c r="G97" s="53">
        <v>0</v>
      </c>
      <c r="H97" s="10">
        <f t="shared" si="1"/>
        <v>0</v>
      </c>
      <c r="I97" s="1"/>
      <c r="J97" s="1"/>
    </row>
    <row r="98" spans="1:10" ht="13.15" x14ac:dyDescent="0.4">
      <c r="A98" s="47"/>
      <c r="B98" s="9"/>
      <c r="C98" s="9"/>
      <c r="D98" s="45"/>
      <c r="E98" s="26"/>
      <c r="F98" s="60"/>
      <c r="G98" s="13"/>
      <c r="H98" s="10"/>
      <c r="I98" s="1"/>
      <c r="J98" s="1"/>
    </row>
    <row r="99" spans="1:10" ht="13.15" x14ac:dyDescent="0.4">
      <c r="A99" s="56" t="s">
        <v>266</v>
      </c>
      <c r="B99" s="50"/>
      <c r="C99" s="51"/>
      <c r="D99" s="49" t="s">
        <v>267</v>
      </c>
      <c r="E99" s="52"/>
      <c r="F99" s="46" t="s">
        <v>21</v>
      </c>
      <c r="G99" s="53">
        <v>0</v>
      </c>
      <c r="H99" s="10">
        <f t="shared" si="1"/>
        <v>0</v>
      </c>
      <c r="I99" s="54"/>
      <c r="J99" s="55"/>
    </row>
    <row r="100" spans="1:10" ht="13.15" x14ac:dyDescent="0.4">
      <c r="A100" s="56" t="s">
        <v>268</v>
      </c>
      <c r="B100" s="50"/>
      <c r="C100" s="51"/>
      <c r="D100" s="49" t="s">
        <v>269</v>
      </c>
      <c r="E100" s="52"/>
      <c r="F100" s="46" t="s">
        <v>230</v>
      </c>
      <c r="G100" s="53">
        <v>0</v>
      </c>
      <c r="H100" s="10">
        <f t="shared" si="1"/>
        <v>0</v>
      </c>
      <c r="I100" s="54"/>
      <c r="J100" s="55"/>
    </row>
    <row r="101" spans="1:10" ht="13.15" x14ac:dyDescent="0.4">
      <c r="A101" s="56" t="s">
        <v>270</v>
      </c>
      <c r="B101" s="50"/>
      <c r="C101" s="51"/>
      <c r="D101" s="49" t="s">
        <v>271</v>
      </c>
      <c r="E101" s="52"/>
      <c r="F101" s="46" t="s">
        <v>21</v>
      </c>
      <c r="G101" s="53">
        <v>0</v>
      </c>
      <c r="H101" s="10">
        <f t="shared" si="1"/>
        <v>0</v>
      </c>
      <c r="I101" s="54"/>
      <c r="J101" s="55"/>
    </row>
    <row r="102" spans="1:10" ht="13.15" x14ac:dyDescent="0.4">
      <c r="A102" s="56" t="s">
        <v>272</v>
      </c>
      <c r="B102" s="50"/>
      <c r="C102" s="51"/>
      <c r="D102" s="49" t="s">
        <v>273</v>
      </c>
      <c r="E102" s="52"/>
      <c r="F102" s="46" t="s">
        <v>230</v>
      </c>
      <c r="G102" s="53">
        <v>0</v>
      </c>
      <c r="H102" s="10">
        <f t="shared" si="1"/>
        <v>0</v>
      </c>
      <c r="I102" s="54"/>
      <c r="J102" s="55"/>
    </row>
    <row r="103" spans="1:10" ht="13.15" x14ac:dyDescent="0.4">
      <c r="A103" s="56" t="s">
        <v>274</v>
      </c>
      <c r="B103" s="50"/>
      <c r="C103" s="51"/>
      <c r="D103" s="49" t="s">
        <v>275</v>
      </c>
      <c r="E103" s="52"/>
      <c r="F103" s="46" t="s">
        <v>230</v>
      </c>
      <c r="G103" s="53">
        <v>0</v>
      </c>
      <c r="H103" s="10">
        <f t="shared" si="1"/>
        <v>0</v>
      </c>
      <c r="I103" s="54"/>
      <c r="J103" s="55"/>
    </row>
    <row r="104" spans="1:10" ht="13.15" x14ac:dyDescent="0.4">
      <c r="A104" s="56" t="s">
        <v>276</v>
      </c>
      <c r="B104" s="50"/>
      <c r="C104" s="51"/>
      <c r="D104" s="49" t="s">
        <v>277</v>
      </c>
      <c r="E104" s="52"/>
      <c r="F104" s="46" t="s">
        <v>230</v>
      </c>
      <c r="G104" s="53">
        <v>0</v>
      </c>
      <c r="H104" s="10">
        <f t="shared" si="1"/>
        <v>0</v>
      </c>
      <c r="I104" s="54"/>
      <c r="J104" s="55"/>
    </row>
    <row r="105" spans="1:10" ht="13.15" x14ac:dyDescent="0.4">
      <c r="A105" s="56" t="s">
        <v>278</v>
      </c>
      <c r="B105" s="50"/>
      <c r="C105" s="51"/>
      <c r="D105" s="49" t="s">
        <v>279</v>
      </c>
      <c r="E105" s="52"/>
      <c r="F105" s="46" t="s">
        <v>230</v>
      </c>
      <c r="G105" s="53">
        <v>0</v>
      </c>
      <c r="H105" s="10">
        <f t="shared" si="1"/>
        <v>0</v>
      </c>
      <c r="I105" s="54"/>
      <c r="J105" s="55"/>
    </row>
    <row r="106" spans="1:10" ht="13.15" x14ac:dyDescent="0.4">
      <c r="A106" s="47" t="s">
        <v>280</v>
      </c>
      <c r="B106" s="9"/>
      <c r="C106" s="9"/>
      <c r="D106" s="45" t="s">
        <v>281</v>
      </c>
      <c r="E106" s="12"/>
      <c r="F106" s="46" t="s">
        <v>21</v>
      </c>
      <c r="G106" s="53">
        <v>0</v>
      </c>
      <c r="H106" s="10">
        <f t="shared" si="1"/>
        <v>0</v>
      </c>
      <c r="I106" s="1"/>
      <c r="J106" s="1"/>
    </row>
    <row r="107" spans="1:10" ht="13.15" x14ac:dyDescent="0.4">
      <c r="A107" s="47"/>
      <c r="B107" s="9"/>
      <c r="C107" s="9"/>
      <c r="D107" s="45"/>
      <c r="E107" s="12"/>
      <c r="F107" s="46"/>
      <c r="G107" s="13"/>
      <c r="H107" s="10"/>
      <c r="I107" s="1"/>
      <c r="J107" s="1"/>
    </row>
    <row r="108" spans="1:10" ht="13.15" x14ac:dyDescent="0.4">
      <c r="A108" s="56" t="s">
        <v>282</v>
      </c>
      <c r="B108" s="50"/>
      <c r="C108" s="51"/>
      <c r="D108" s="49" t="s">
        <v>283</v>
      </c>
      <c r="E108" s="52"/>
      <c r="F108" s="57" t="s">
        <v>215</v>
      </c>
      <c r="G108" s="53">
        <v>0</v>
      </c>
      <c r="H108" s="10">
        <f t="shared" si="1"/>
        <v>0</v>
      </c>
      <c r="I108" s="54"/>
      <c r="J108" s="55"/>
    </row>
    <row r="109" spans="1:10" ht="13.15" x14ac:dyDescent="0.4">
      <c r="A109" s="56" t="s">
        <v>284</v>
      </c>
      <c r="B109" s="50"/>
      <c r="C109" s="51"/>
      <c r="D109" s="49" t="s">
        <v>285</v>
      </c>
      <c r="E109" s="52"/>
      <c r="F109" s="57" t="s">
        <v>155</v>
      </c>
      <c r="G109" s="53">
        <v>0</v>
      </c>
      <c r="H109" s="10">
        <f t="shared" si="1"/>
        <v>0</v>
      </c>
      <c r="I109" s="54"/>
      <c r="J109" s="55"/>
    </row>
    <row r="110" spans="1:10" ht="13.15" x14ac:dyDescent="0.4">
      <c r="A110" s="56" t="s">
        <v>286</v>
      </c>
      <c r="B110" s="50"/>
      <c r="C110" s="51"/>
      <c r="D110" s="49" t="s">
        <v>287</v>
      </c>
      <c r="E110" s="52"/>
      <c r="F110" s="57" t="s">
        <v>155</v>
      </c>
      <c r="G110" s="53">
        <v>0</v>
      </c>
      <c r="H110" s="10">
        <f t="shared" si="1"/>
        <v>0</v>
      </c>
      <c r="I110" s="54"/>
      <c r="J110" s="55"/>
    </row>
    <row r="111" spans="1:10" ht="13.15" x14ac:dyDescent="0.4">
      <c r="A111" s="56" t="s">
        <v>288</v>
      </c>
      <c r="B111" s="50"/>
      <c r="C111" s="51"/>
      <c r="D111" s="49" t="s">
        <v>289</v>
      </c>
      <c r="E111" s="52"/>
      <c r="F111" s="57" t="s">
        <v>155</v>
      </c>
      <c r="G111" s="53">
        <v>0</v>
      </c>
      <c r="H111" s="10">
        <f t="shared" si="1"/>
        <v>0</v>
      </c>
      <c r="I111" s="54"/>
      <c r="J111" s="55"/>
    </row>
    <row r="112" spans="1:10" ht="13.15" x14ac:dyDescent="0.4">
      <c r="A112" s="56"/>
      <c r="B112" s="50"/>
      <c r="C112" s="51"/>
      <c r="D112" s="49"/>
      <c r="E112" s="52"/>
      <c r="F112" s="57"/>
      <c r="G112" s="53"/>
      <c r="H112" s="10"/>
      <c r="I112" s="54"/>
      <c r="J112" s="55"/>
    </row>
    <row r="113" spans="1:10" ht="13.15" x14ac:dyDescent="0.4">
      <c r="A113" s="56" t="s">
        <v>290</v>
      </c>
      <c r="B113" s="50"/>
      <c r="C113" s="51"/>
      <c r="D113" s="49" t="s">
        <v>291</v>
      </c>
      <c r="E113" s="52"/>
      <c r="F113" s="57" t="s">
        <v>187</v>
      </c>
      <c r="G113" s="53">
        <v>0</v>
      </c>
      <c r="H113" s="10">
        <f t="shared" si="1"/>
        <v>0</v>
      </c>
      <c r="I113" s="54"/>
      <c r="J113" s="55"/>
    </row>
    <row r="114" spans="1:10" ht="13.15" x14ac:dyDescent="0.4">
      <c r="A114" s="56" t="s">
        <v>292</v>
      </c>
      <c r="B114" s="50"/>
      <c r="C114" s="51"/>
      <c r="D114" s="49" t="s">
        <v>293</v>
      </c>
      <c r="E114" s="52"/>
      <c r="F114" s="57" t="s">
        <v>187</v>
      </c>
      <c r="G114" s="53">
        <v>0</v>
      </c>
      <c r="H114" s="10">
        <f t="shared" si="1"/>
        <v>0</v>
      </c>
      <c r="I114" s="54"/>
      <c r="J114" s="55"/>
    </row>
    <row r="115" spans="1:10" ht="13.15" x14ac:dyDescent="0.4">
      <c r="A115" s="56" t="s">
        <v>294</v>
      </c>
      <c r="B115" s="50"/>
      <c r="C115" s="51"/>
      <c r="D115" s="49" t="s">
        <v>295</v>
      </c>
      <c r="E115" s="52"/>
      <c r="F115" s="57" t="s">
        <v>187</v>
      </c>
      <c r="G115" s="53">
        <v>0</v>
      </c>
      <c r="H115" s="10">
        <f t="shared" si="1"/>
        <v>0</v>
      </c>
      <c r="I115" s="54"/>
      <c r="J115" s="55"/>
    </row>
    <row r="116" spans="1:10" ht="13.15" x14ac:dyDescent="0.4">
      <c r="A116" s="56" t="s">
        <v>296</v>
      </c>
      <c r="B116" s="50"/>
      <c r="C116" s="51"/>
      <c r="D116" s="49" t="s">
        <v>297</v>
      </c>
      <c r="E116" s="52"/>
      <c r="F116" s="57" t="s">
        <v>191</v>
      </c>
      <c r="G116" s="53">
        <v>0</v>
      </c>
      <c r="H116" s="10">
        <f t="shared" si="1"/>
        <v>0</v>
      </c>
      <c r="I116" s="54"/>
      <c r="J116" s="55"/>
    </row>
    <row r="117" spans="1:10" ht="13.15" x14ac:dyDescent="0.4">
      <c r="A117" s="47"/>
      <c r="B117" s="9"/>
      <c r="C117" s="9"/>
      <c r="D117" s="45"/>
      <c r="E117" s="12"/>
      <c r="F117" s="46"/>
      <c r="G117" s="13"/>
      <c r="H117" s="10"/>
      <c r="I117" s="1"/>
      <c r="J117" s="1"/>
    </row>
    <row r="118" spans="1:10" ht="13.15" x14ac:dyDescent="0.4">
      <c r="A118" s="47"/>
      <c r="B118" s="9"/>
      <c r="C118" s="9"/>
      <c r="D118" s="61" t="s">
        <v>298</v>
      </c>
      <c r="E118" s="26"/>
      <c r="F118" s="46"/>
      <c r="G118" s="13"/>
      <c r="H118" s="10"/>
      <c r="I118" s="1"/>
      <c r="J118" s="1"/>
    </row>
    <row r="119" spans="1:10" ht="13.15" x14ac:dyDescent="0.4">
      <c r="A119" s="56" t="s">
        <v>299</v>
      </c>
      <c r="B119" s="50"/>
      <c r="C119" s="51"/>
      <c r="D119" s="49" t="s">
        <v>300</v>
      </c>
      <c r="E119" s="52"/>
      <c r="F119" s="57" t="s">
        <v>215</v>
      </c>
      <c r="G119" s="53">
        <v>0</v>
      </c>
      <c r="H119" s="10">
        <f t="shared" si="1"/>
        <v>0</v>
      </c>
      <c r="I119" s="54"/>
      <c r="J119" s="55"/>
    </row>
    <row r="120" spans="1:10" ht="13.15" x14ac:dyDescent="0.4">
      <c r="A120" s="56" t="s">
        <v>301</v>
      </c>
      <c r="B120" s="50"/>
      <c r="C120" s="51"/>
      <c r="D120" s="49" t="s">
        <v>302</v>
      </c>
      <c r="E120" s="52"/>
      <c r="F120" s="57" t="s">
        <v>187</v>
      </c>
      <c r="G120" s="53">
        <v>0</v>
      </c>
      <c r="H120" s="10">
        <f t="shared" si="1"/>
        <v>0</v>
      </c>
      <c r="I120" s="54"/>
      <c r="J120" s="55"/>
    </row>
    <row r="121" spans="1:10" ht="13.15" x14ac:dyDescent="0.4">
      <c r="A121" s="56" t="s">
        <v>303</v>
      </c>
      <c r="B121" s="50"/>
      <c r="C121" s="51"/>
      <c r="D121" s="49" t="s">
        <v>304</v>
      </c>
      <c r="E121" s="52"/>
      <c r="F121" s="57" t="s">
        <v>187</v>
      </c>
      <c r="G121" s="53">
        <v>0</v>
      </c>
      <c r="H121" s="10">
        <f t="shared" si="1"/>
        <v>0</v>
      </c>
      <c r="I121" s="54"/>
      <c r="J121" s="55"/>
    </row>
    <row r="122" spans="1:10" ht="13.15" x14ac:dyDescent="0.4">
      <c r="A122" s="56" t="s">
        <v>305</v>
      </c>
      <c r="B122" s="50"/>
      <c r="C122" s="51"/>
      <c r="D122" s="49" t="s">
        <v>306</v>
      </c>
      <c r="E122" s="52"/>
      <c r="F122" s="57" t="s">
        <v>187</v>
      </c>
      <c r="G122" s="53">
        <v>0</v>
      </c>
      <c r="H122" s="10">
        <f t="shared" si="1"/>
        <v>0</v>
      </c>
      <c r="I122" s="54"/>
      <c r="J122" s="55"/>
    </row>
    <row r="123" spans="1:10" ht="13.15" x14ac:dyDescent="0.4">
      <c r="A123" s="56" t="s">
        <v>307</v>
      </c>
      <c r="B123" s="50"/>
      <c r="C123" s="51"/>
      <c r="D123" s="49" t="s">
        <v>308</v>
      </c>
      <c r="E123" s="52"/>
      <c r="F123" s="57" t="s">
        <v>309</v>
      </c>
      <c r="G123" s="53">
        <v>0</v>
      </c>
      <c r="H123" s="10">
        <f t="shared" si="1"/>
        <v>0</v>
      </c>
      <c r="I123" s="54"/>
      <c r="J123" s="55"/>
    </row>
    <row r="124" spans="1:10" ht="13.15" x14ac:dyDescent="0.4">
      <c r="A124" s="56" t="s">
        <v>310</v>
      </c>
      <c r="B124" s="50"/>
      <c r="C124" s="51"/>
      <c r="D124" s="49" t="s">
        <v>311</v>
      </c>
      <c r="E124" s="52"/>
      <c r="F124" s="57" t="s">
        <v>312</v>
      </c>
      <c r="G124" s="53">
        <v>0</v>
      </c>
      <c r="H124" s="10">
        <f t="shared" si="1"/>
        <v>0</v>
      </c>
      <c r="I124" s="54"/>
      <c r="J124" s="55"/>
    </row>
    <row r="125" spans="1:10" ht="13.15" x14ac:dyDescent="0.4">
      <c r="A125" s="56" t="s">
        <v>313</v>
      </c>
      <c r="B125" s="50"/>
      <c r="C125" s="51"/>
      <c r="D125" s="49" t="s">
        <v>314</v>
      </c>
      <c r="E125" s="52"/>
      <c r="F125" s="57" t="s">
        <v>187</v>
      </c>
      <c r="G125" s="53">
        <v>0</v>
      </c>
      <c r="H125" s="10">
        <f t="shared" si="1"/>
        <v>0</v>
      </c>
      <c r="I125" s="54"/>
      <c r="J125" s="55"/>
    </row>
    <row r="126" spans="1:10" ht="13.15" x14ac:dyDescent="0.4">
      <c r="A126" s="56" t="s">
        <v>315</v>
      </c>
      <c r="B126" s="50"/>
      <c r="C126" s="51"/>
      <c r="D126" s="49" t="s">
        <v>316</v>
      </c>
      <c r="E126" s="52"/>
      <c r="F126" s="57" t="s">
        <v>215</v>
      </c>
      <c r="G126" s="53">
        <v>0</v>
      </c>
      <c r="H126" s="10">
        <f t="shared" si="1"/>
        <v>0</v>
      </c>
      <c r="I126" s="54"/>
      <c r="J126" s="55"/>
    </row>
    <row r="127" spans="1:10" ht="13.15" x14ac:dyDescent="0.4">
      <c r="A127" s="56" t="s">
        <v>317</v>
      </c>
      <c r="B127" s="50"/>
      <c r="C127" s="51"/>
      <c r="D127" s="49" t="s">
        <v>318</v>
      </c>
      <c r="E127" s="52"/>
      <c r="F127" s="57" t="s">
        <v>215</v>
      </c>
      <c r="G127" s="53">
        <v>0</v>
      </c>
      <c r="H127" s="10">
        <f t="shared" si="1"/>
        <v>0</v>
      </c>
      <c r="I127" s="54"/>
      <c r="J127" s="55"/>
    </row>
    <row r="128" spans="1:10" ht="13.15" x14ac:dyDescent="0.4">
      <c r="A128" s="56" t="s">
        <v>319</v>
      </c>
      <c r="B128" s="50"/>
      <c r="C128" s="51"/>
      <c r="D128" s="49" t="s">
        <v>320</v>
      </c>
      <c r="E128" s="52"/>
      <c r="F128" s="57" t="s">
        <v>208</v>
      </c>
      <c r="G128" s="53">
        <v>0</v>
      </c>
      <c r="H128" s="10">
        <f t="shared" si="1"/>
        <v>0</v>
      </c>
      <c r="I128" s="54"/>
      <c r="J128" s="55"/>
    </row>
    <row r="129" spans="1:10" ht="13.15" x14ac:dyDescent="0.4">
      <c r="A129" s="56" t="s">
        <v>321</v>
      </c>
      <c r="B129" s="50"/>
      <c r="C129" s="51"/>
      <c r="D129" s="49" t="s">
        <v>322</v>
      </c>
      <c r="E129" s="52"/>
      <c r="F129" s="57" t="s">
        <v>191</v>
      </c>
      <c r="G129" s="53">
        <v>0</v>
      </c>
      <c r="H129" s="10">
        <f t="shared" si="1"/>
        <v>0</v>
      </c>
      <c r="I129" s="54"/>
      <c r="J129" s="55"/>
    </row>
    <row r="130" spans="1:10" ht="13.15" x14ac:dyDescent="0.4">
      <c r="A130" s="56" t="s">
        <v>323</v>
      </c>
      <c r="B130" s="50"/>
      <c r="C130" s="51"/>
      <c r="D130" s="49" t="s">
        <v>324</v>
      </c>
      <c r="E130" s="52"/>
      <c r="F130" s="57" t="s">
        <v>191</v>
      </c>
      <c r="G130" s="53">
        <v>0</v>
      </c>
      <c r="H130" s="10">
        <f t="shared" si="1"/>
        <v>0</v>
      </c>
      <c r="I130" s="54"/>
      <c r="J130" s="55"/>
    </row>
    <row r="131" spans="1:10" ht="13.15" x14ac:dyDescent="0.4">
      <c r="A131" s="56" t="s">
        <v>325</v>
      </c>
      <c r="B131" s="50"/>
      <c r="C131" s="51"/>
      <c r="D131" s="49" t="s">
        <v>326</v>
      </c>
      <c r="E131" s="52"/>
      <c r="F131" s="57" t="s">
        <v>215</v>
      </c>
      <c r="G131" s="53">
        <v>0</v>
      </c>
      <c r="H131" s="10">
        <f t="shared" si="1"/>
        <v>0</v>
      </c>
      <c r="I131" s="54"/>
      <c r="J131" s="55"/>
    </row>
    <row r="132" spans="1:10" ht="13.15" x14ac:dyDescent="0.4">
      <c r="A132" s="56" t="s">
        <v>327</v>
      </c>
      <c r="B132" s="50"/>
      <c r="C132" s="51"/>
      <c r="D132" s="49" t="s">
        <v>328</v>
      </c>
      <c r="E132" s="52"/>
      <c r="F132" s="57" t="s">
        <v>155</v>
      </c>
      <c r="G132" s="53">
        <v>0</v>
      </c>
      <c r="H132" s="10">
        <f t="shared" si="1"/>
        <v>0</v>
      </c>
      <c r="I132" s="54"/>
      <c r="J132" s="55"/>
    </row>
    <row r="133" spans="1:10" ht="13.15" x14ac:dyDescent="0.4">
      <c r="A133" s="56" t="s">
        <v>329</v>
      </c>
      <c r="B133" s="50"/>
      <c r="C133" s="51"/>
      <c r="D133" s="49" t="s">
        <v>330</v>
      </c>
      <c r="E133" s="52"/>
      <c r="F133" s="57" t="s">
        <v>215</v>
      </c>
      <c r="G133" s="53">
        <v>0</v>
      </c>
      <c r="H133" s="10">
        <f t="shared" si="1"/>
        <v>0</v>
      </c>
      <c r="I133" s="54"/>
      <c r="J133" s="55"/>
    </row>
    <row r="134" spans="1:10" ht="13.15" x14ac:dyDescent="0.4">
      <c r="A134" s="56" t="s">
        <v>331</v>
      </c>
      <c r="B134" s="50"/>
      <c r="C134" s="51"/>
      <c r="D134" s="49" t="s">
        <v>332</v>
      </c>
      <c r="E134" s="52"/>
      <c r="F134" s="57" t="s">
        <v>312</v>
      </c>
      <c r="G134" s="53">
        <v>0</v>
      </c>
      <c r="H134" s="10">
        <f t="shared" si="1"/>
        <v>0</v>
      </c>
      <c r="I134" s="54"/>
      <c r="J134" s="55"/>
    </row>
    <row r="135" spans="1:10" ht="13.15" x14ac:dyDescent="0.4">
      <c r="A135" s="56" t="s">
        <v>333</v>
      </c>
      <c r="B135" s="50"/>
      <c r="C135" s="51"/>
      <c r="D135" s="49" t="s">
        <v>334</v>
      </c>
      <c r="E135" s="52"/>
      <c r="F135" s="57" t="s">
        <v>215</v>
      </c>
      <c r="G135" s="53">
        <v>0</v>
      </c>
      <c r="H135" s="10">
        <f t="shared" si="1"/>
        <v>0</v>
      </c>
      <c r="I135" s="54"/>
      <c r="J135" s="55"/>
    </row>
    <row r="136" spans="1:10" ht="13.15" x14ac:dyDescent="0.4">
      <c r="A136" s="56" t="s">
        <v>335</v>
      </c>
      <c r="B136" s="50"/>
      <c r="C136" s="51"/>
      <c r="D136" s="49" t="s">
        <v>336</v>
      </c>
      <c r="E136" s="52"/>
      <c r="F136" s="57" t="s">
        <v>309</v>
      </c>
      <c r="G136" s="53">
        <v>0</v>
      </c>
      <c r="H136" s="10">
        <f t="shared" si="1"/>
        <v>0</v>
      </c>
      <c r="I136" s="54"/>
      <c r="J136" s="55"/>
    </row>
    <row r="137" spans="1:10" ht="13.15" x14ac:dyDescent="0.4">
      <c r="A137" s="56" t="s">
        <v>337</v>
      </c>
      <c r="B137" s="50"/>
      <c r="C137" s="51"/>
      <c r="D137" s="49" t="s">
        <v>338</v>
      </c>
      <c r="E137" s="52"/>
      <c r="F137" s="57" t="s">
        <v>309</v>
      </c>
      <c r="G137" s="53">
        <v>0</v>
      </c>
      <c r="H137" s="10">
        <f t="shared" si="1"/>
        <v>0</v>
      </c>
      <c r="I137" s="54"/>
      <c r="J137" s="55"/>
    </row>
    <row r="138" spans="1:10" ht="13.15" x14ac:dyDescent="0.4">
      <c r="A138" s="56" t="s">
        <v>339</v>
      </c>
      <c r="B138" s="50"/>
      <c r="C138" s="51"/>
      <c r="D138" s="49" t="s">
        <v>340</v>
      </c>
      <c r="E138" s="52"/>
      <c r="F138" s="57" t="s">
        <v>312</v>
      </c>
      <c r="G138" s="53">
        <v>0</v>
      </c>
      <c r="H138" s="10">
        <f t="shared" si="1"/>
        <v>0</v>
      </c>
      <c r="I138" s="54"/>
      <c r="J138" s="55"/>
    </row>
    <row r="139" spans="1:10" ht="13.15" x14ac:dyDescent="0.4">
      <c r="A139" s="56" t="s">
        <v>341</v>
      </c>
      <c r="B139" s="50"/>
      <c r="C139" s="51"/>
      <c r="D139" s="49" t="s">
        <v>342</v>
      </c>
      <c r="E139" s="52"/>
      <c r="F139" s="57" t="s">
        <v>187</v>
      </c>
      <c r="G139" s="53">
        <v>0</v>
      </c>
      <c r="H139" s="10">
        <f t="shared" si="1"/>
        <v>0</v>
      </c>
      <c r="I139" s="54"/>
      <c r="J139" s="55"/>
    </row>
    <row r="140" spans="1:10" ht="13.15" x14ac:dyDescent="0.4">
      <c r="A140" s="56" t="s">
        <v>343</v>
      </c>
      <c r="B140" s="50"/>
      <c r="C140" s="51"/>
      <c r="D140" s="49" t="s">
        <v>344</v>
      </c>
      <c r="E140" s="52"/>
      <c r="F140" s="57" t="s">
        <v>312</v>
      </c>
      <c r="G140" s="53">
        <v>0</v>
      </c>
      <c r="H140" s="10">
        <f t="shared" si="1"/>
        <v>0</v>
      </c>
      <c r="I140" s="54"/>
      <c r="J140" s="55"/>
    </row>
    <row r="141" spans="1:10" ht="13.15" x14ac:dyDescent="0.4">
      <c r="A141" s="56" t="s">
        <v>345</v>
      </c>
      <c r="B141" s="50"/>
      <c r="C141" s="51"/>
      <c r="D141" s="49" t="s">
        <v>346</v>
      </c>
      <c r="E141" s="52"/>
      <c r="F141" s="57" t="s">
        <v>187</v>
      </c>
      <c r="G141" s="53">
        <v>0</v>
      </c>
      <c r="H141" s="10">
        <f t="shared" si="1"/>
        <v>0</v>
      </c>
      <c r="I141" s="54"/>
      <c r="J141" s="55"/>
    </row>
    <row r="142" spans="1:10" ht="13.15" x14ac:dyDescent="0.4">
      <c r="A142" s="56" t="s">
        <v>347</v>
      </c>
      <c r="B142" s="50"/>
      <c r="C142" s="51"/>
      <c r="D142" s="49" t="s">
        <v>348</v>
      </c>
      <c r="E142" s="52"/>
      <c r="F142" s="57" t="s">
        <v>349</v>
      </c>
      <c r="G142" s="53">
        <v>0</v>
      </c>
      <c r="H142" s="10">
        <f t="shared" ref="H142:H205" si="2">SUM(E142*G142)</f>
        <v>0</v>
      </c>
      <c r="I142" s="54"/>
      <c r="J142" s="55"/>
    </row>
    <row r="143" spans="1:10" ht="13.15" x14ac:dyDescent="0.4">
      <c r="A143" s="56" t="s">
        <v>350</v>
      </c>
      <c r="B143" s="50"/>
      <c r="C143" s="51"/>
      <c r="D143" s="49" t="s">
        <v>351</v>
      </c>
      <c r="E143" s="52"/>
      <c r="F143" s="57" t="s">
        <v>155</v>
      </c>
      <c r="G143" s="53">
        <v>0</v>
      </c>
      <c r="H143" s="10">
        <f t="shared" si="2"/>
        <v>0</v>
      </c>
      <c r="I143" s="54"/>
      <c r="J143" s="55"/>
    </row>
    <row r="144" spans="1:10" ht="13.15" x14ac:dyDescent="0.4">
      <c r="A144" s="56" t="s">
        <v>352</v>
      </c>
      <c r="B144" s="50"/>
      <c r="C144" s="51"/>
      <c r="D144" s="49" t="s">
        <v>353</v>
      </c>
      <c r="E144" s="52"/>
      <c r="F144" s="57" t="s">
        <v>155</v>
      </c>
      <c r="G144" s="53">
        <v>0</v>
      </c>
      <c r="H144" s="10">
        <f t="shared" si="2"/>
        <v>0</v>
      </c>
      <c r="I144" s="54"/>
      <c r="J144" s="55"/>
    </row>
    <row r="145" spans="1:10" ht="13.15" x14ac:dyDescent="0.4">
      <c r="A145" s="47"/>
      <c r="B145" s="9"/>
      <c r="C145" s="9"/>
      <c r="D145" s="45"/>
      <c r="E145" s="26"/>
      <c r="F145" s="46"/>
      <c r="G145" s="13"/>
      <c r="H145" s="10"/>
      <c r="I145" s="1"/>
      <c r="J145" s="1"/>
    </row>
    <row r="146" spans="1:10" ht="13.15" x14ac:dyDescent="0.4">
      <c r="A146" s="47"/>
      <c r="B146" s="9"/>
      <c r="C146" s="9"/>
      <c r="D146" s="61" t="s">
        <v>354</v>
      </c>
      <c r="E146" s="12"/>
      <c r="F146" s="46"/>
      <c r="G146" s="62"/>
      <c r="H146" s="10"/>
      <c r="I146" s="1"/>
      <c r="J146" s="1"/>
    </row>
    <row r="147" spans="1:10" ht="13.15" x14ac:dyDescent="0.4">
      <c r="A147" s="123" t="s">
        <v>355</v>
      </c>
      <c r="B147" s="63"/>
      <c r="C147" s="35"/>
      <c r="D147" s="33" t="s">
        <v>569</v>
      </c>
      <c r="E147" s="64"/>
      <c r="F147" s="35" t="s">
        <v>230</v>
      </c>
      <c r="G147" s="53">
        <v>0</v>
      </c>
      <c r="H147" s="10">
        <f t="shared" si="2"/>
        <v>0</v>
      </c>
      <c r="I147" s="1"/>
      <c r="J147" s="32"/>
    </row>
    <row r="148" spans="1:10" ht="13.15" x14ac:dyDescent="0.4">
      <c r="A148" s="123" t="s">
        <v>356</v>
      </c>
      <c r="B148" s="63"/>
      <c r="C148" s="35"/>
      <c r="D148" s="33" t="s">
        <v>357</v>
      </c>
      <c r="E148" s="64"/>
      <c r="F148" s="35" t="s">
        <v>21</v>
      </c>
      <c r="G148" s="53">
        <v>0</v>
      </c>
      <c r="H148" s="10">
        <f t="shared" si="2"/>
        <v>0</v>
      </c>
      <c r="I148" s="1"/>
      <c r="J148" s="32"/>
    </row>
    <row r="149" spans="1:10" ht="13.15" x14ac:dyDescent="0.4">
      <c r="A149" s="123" t="s">
        <v>358</v>
      </c>
      <c r="B149" s="63"/>
      <c r="C149" s="35"/>
      <c r="D149" s="33" t="s">
        <v>359</v>
      </c>
      <c r="E149" s="64"/>
      <c r="F149" s="35" t="s">
        <v>230</v>
      </c>
      <c r="G149" s="53">
        <v>0</v>
      </c>
      <c r="H149" s="10">
        <f t="shared" si="2"/>
        <v>0</v>
      </c>
      <c r="I149" s="1"/>
      <c r="J149" s="32"/>
    </row>
    <row r="150" spans="1:10" ht="13.15" x14ac:dyDescent="0.4">
      <c r="A150" s="123" t="s">
        <v>360</v>
      </c>
      <c r="B150" s="63"/>
      <c r="C150" s="35"/>
      <c r="D150" s="33" t="s">
        <v>361</v>
      </c>
      <c r="E150" s="64"/>
      <c r="F150" s="35" t="s">
        <v>230</v>
      </c>
      <c r="G150" s="53">
        <v>0</v>
      </c>
      <c r="H150" s="10">
        <f t="shared" si="2"/>
        <v>0</v>
      </c>
      <c r="I150" s="1"/>
      <c r="J150" s="32"/>
    </row>
    <row r="151" spans="1:10" ht="13.15" x14ac:dyDescent="0.4">
      <c r="A151" s="123" t="s">
        <v>362</v>
      </c>
      <c r="B151" s="63"/>
      <c r="C151" s="35"/>
      <c r="D151" s="33" t="s">
        <v>363</v>
      </c>
      <c r="E151" s="64"/>
      <c r="F151" s="35" t="s">
        <v>230</v>
      </c>
      <c r="G151" s="53">
        <v>0</v>
      </c>
      <c r="H151" s="10">
        <f t="shared" si="2"/>
        <v>0</v>
      </c>
      <c r="I151" s="1"/>
      <c r="J151" s="32"/>
    </row>
    <row r="152" spans="1:10" ht="13.15" x14ac:dyDescent="0.4">
      <c r="A152" s="123" t="s">
        <v>364</v>
      </c>
      <c r="B152" s="63"/>
      <c r="C152" s="35"/>
      <c r="D152" s="33" t="s">
        <v>365</v>
      </c>
      <c r="E152" s="64"/>
      <c r="F152" s="35" t="s">
        <v>21</v>
      </c>
      <c r="G152" s="53">
        <v>0</v>
      </c>
      <c r="H152" s="10">
        <f t="shared" si="2"/>
        <v>0</v>
      </c>
      <c r="I152" s="1"/>
      <c r="J152" s="32"/>
    </row>
    <row r="153" spans="1:10" ht="13.15" x14ac:dyDescent="0.4">
      <c r="A153" s="123" t="s">
        <v>366</v>
      </c>
      <c r="B153" s="63"/>
      <c r="C153" s="35"/>
      <c r="D153" s="33" t="s">
        <v>367</v>
      </c>
      <c r="E153" s="64"/>
      <c r="F153" s="35" t="s">
        <v>21</v>
      </c>
      <c r="G153" s="53">
        <v>0</v>
      </c>
      <c r="H153" s="10">
        <f t="shared" si="2"/>
        <v>0</v>
      </c>
      <c r="I153" s="1"/>
      <c r="J153" s="32"/>
    </row>
    <row r="154" spans="1:10" ht="13.15" x14ac:dyDescent="0.4">
      <c r="A154" s="123" t="s">
        <v>368</v>
      </c>
      <c r="B154" s="63"/>
      <c r="C154" s="35"/>
      <c r="D154" s="33" t="s">
        <v>369</v>
      </c>
      <c r="E154" s="64"/>
      <c r="F154" s="35" t="s">
        <v>21</v>
      </c>
      <c r="G154" s="53">
        <v>0</v>
      </c>
      <c r="H154" s="10">
        <f t="shared" si="2"/>
        <v>0</v>
      </c>
      <c r="I154" s="1"/>
      <c r="J154" s="32"/>
    </row>
    <row r="155" spans="1:10" ht="13.15" x14ac:dyDescent="0.4">
      <c r="A155" s="123" t="s">
        <v>368</v>
      </c>
      <c r="B155" s="63"/>
      <c r="C155" s="35"/>
      <c r="D155" s="33" t="s">
        <v>370</v>
      </c>
      <c r="E155" s="64"/>
      <c r="F155" s="35" t="s">
        <v>21</v>
      </c>
      <c r="G155" s="53">
        <v>0</v>
      </c>
      <c r="H155" s="10">
        <f t="shared" si="2"/>
        <v>0</v>
      </c>
      <c r="I155" s="1"/>
      <c r="J155" s="32"/>
    </row>
    <row r="156" spans="1:10" ht="13.15" x14ac:dyDescent="0.4">
      <c r="A156" s="123" t="s">
        <v>371</v>
      </c>
      <c r="B156" s="63"/>
      <c r="C156" s="35"/>
      <c r="D156" s="33" t="s">
        <v>372</v>
      </c>
      <c r="E156" s="64"/>
      <c r="F156" s="35" t="s">
        <v>21</v>
      </c>
      <c r="G156" s="53">
        <v>0</v>
      </c>
      <c r="H156" s="10">
        <f t="shared" si="2"/>
        <v>0</v>
      </c>
      <c r="I156" s="1"/>
      <c r="J156" s="32"/>
    </row>
    <row r="157" spans="1:10" ht="13.15" x14ac:dyDescent="0.4">
      <c r="A157" s="123" t="s">
        <v>373</v>
      </c>
      <c r="B157" s="63"/>
      <c r="C157" s="35"/>
      <c r="D157" s="33" t="s">
        <v>374</v>
      </c>
      <c r="E157" s="64"/>
      <c r="F157" s="35" t="s">
        <v>230</v>
      </c>
      <c r="G157" s="53">
        <v>0</v>
      </c>
      <c r="H157" s="10">
        <f t="shared" si="2"/>
        <v>0</v>
      </c>
      <c r="I157" s="1"/>
      <c r="J157" s="32"/>
    </row>
    <row r="158" spans="1:10" ht="13.15" x14ac:dyDescent="0.4">
      <c r="A158" s="123" t="s">
        <v>375</v>
      </c>
      <c r="B158" s="63"/>
      <c r="C158" s="35"/>
      <c r="D158" s="33" t="s">
        <v>376</v>
      </c>
      <c r="E158" s="64"/>
      <c r="F158" s="35" t="s">
        <v>230</v>
      </c>
      <c r="G158" s="53">
        <v>0</v>
      </c>
      <c r="H158" s="10">
        <f t="shared" si="2"/>
        <v>0</v>
      </c>
      <c r="I158" s="1"/>
      <c r="J158" s="32"/>
    </row>
    <row r="159" spans="1:10" ht="13.15" x14ac:dyDescent="0.4">
      <c r="A159" s="123" t="s">
        <v>377</v>
      </c>
      <c r="B159" s="63"/>
      <c r="C159" s="35"/>
      <c r="D159" s="33" t="s">
        <v>378</v>
      </c>
      <c r="E159" s="64"/>
      <c r="F159" s="35" t="s">
        <v>230</v>
      </c>
      <c r="G159" s="53">
        <v>0</v>
      </c>
      <c r="H159" s="10">
        <f t="shared" si="2"/>
        <v>0</v>
      </c>
      <c r="I159" s="1"/>
      <c r="J159" s="32"/>
    </row>
    <row r="160" spans="1:10" ht="13.15" x14ac:dyDescent="0.4">
      <c r="A160" s="123" t="s">
        <v>379</v>
      </c>
      <c r="B160" s="63"/>
      <c r="C160" s="35"/>
      <c r="D160" s="33" t="s">
        <v>380</v>
      </c>
      <c r="E160" s="64"/>
      <c r="F160" s="35" t="s">
        <v>230</v>
      </c>
      <c r="G160" s="53">
        <v>0</v>
      </c>
      <c r="H160" s="10">
        <f t="shared" si="2"/>
        <v>0</v>
      </c>
      <c r="I160" s="1"/>
      <c r="J160" s="32"/>
    </row>
    <row r="161" spans="1:10" ht="13.15" x14ac:dyDescent="0.4">
      <c r="A161" s="123" t="s">
        <v>381</v>
      </c>
      <c r="B161" s="63"/>
      <c r="C161" s="35"/>
      <c r="D161" s="33" t="s">
        <v>382</v>
      </c>
      <c r="E161" s="64"/>
      <c r="F161" s="35" t="s">
        <v>230</v>
      </c>
      <c r="G161" s="53">
        <v>0</v>
      </c>
      <c r="H161" s="10">
        <f t="shared" si="2"/>
        <v>0</v>
      </c>
      <c r="I161" s="1"/>
      <c r="J161" s="32"/>
    </row>
    <row r="162" spans="1:10" ht="13.15" x14ac:dyDescent="0.4">
      <c r="A162" s="123" t="s">
        <v>383</v>
      </c>
      <c r="B162" s="63"/>
      <c r="C162" s="35"/>
      <c r="D162" s="33" t="s">
        <v>384</v>
      </c>
      <c r="E162" s="64"/>
      <c r="F162" s="35" t="s">
        <v>230</v>
      </c>
      <c r="G162" s="53">
        <v>0</v>
      </c>
      <c r="H162" s="10">
        <f t="shared" si="2"/>
        <v>0</v>
      </c>
      <c r="I162" s="1"/>
      <c r="J162" s="32"/>
    </row>
    <row r="163" spans="1:10" ht="13.15" x14ac:dyDescent="0.4">
      <c r="A163" s="123" t="s">
        <v>385</v>
      </c>
      <c r="B163" s="63"/>
      <c r="C163" s="35"/>
      <c r="D163" s="33" t="s">
        <v>386</v>
      </c>
      <c r="E163" s="64"/>
      <c r="F163" s="35" t="s">
        <v>21</v>
      </c>
      <c r="G163" s="53">
        <v>0</v>
      </c>
      <c r="H163" s="10">
        <f t="shared" si="2"/>
        <v>0</v>
      </c>
      <c r="I163" s="1"/>
      <c r="J163" s="32"/>
    </row>
    <row r="164" spans="1:10" ht="13.15" x14ac:dyDescent="0.4">
      <c r="A164" s="123" t="s">
        <v>387</v>
      </c>
      <c r="B164" s="63"/>
      <c r="C164" s="35"/>
      <c r="D164" s="33" t="s">
        <v>388</v>
      </c>
      <c r="E164" s="64"/>
      <c r="F164" s="35" t="s">
        <v>21</v>
      </c>
      <c r="G164" s="53">
        <v>0</v>
      </c>
      <c r="H164" s="10">
        <f t="shared" si="2"/>
        <v>0</v>
      </c>
      <c r="I164" s="1"/>
      <c r="J164" s="32"/>
    </row>
    <row r="165" spans="1:10" ht="13.15" x14ac:dyDescent="0.4">
      <c r="A165" s="123" t="s">
        <v>389</v>
      </c>
      <c r="B165" s="63"/>
      <c r="C165" s="35"/>
      <c r="D165" s="33" t="s">
        <v>390</v>
      </c>
      <c r="E165" s="64"/>
      <c r="F165" s="35" t="s">
        <v>230</v>
      </c>
      <c r="G165" s="53">
        <v>0</v>
      </c>
      <c r="H165" s="10">
        <f t="shared" si="2"/>
        <v>0</v>
      </c>
      <c r="I165" s="1"/>
      <c r="J165" s="32"/>
    </row>
    <row r="166" spans="1:10" ht="13.15" x14ac:dyDescent="0.4">
      <c r="A166" s="123" t="s">
        <v>391</v>
      </c>
      <c r="B166" s="63"/>
      <c r="C166" s="35"/>
      <c r="D166" s="33" t="s">
        <v>392</v>
      </c>
      <c r="E166" s="64"/>
      <c r="F166" s="35" t="s">
        <v>230</v>
      </c>
      <c r="G166" s="53">
        <v>0</v>
      </c>
      <c r="H166" s="10">
        <f t="shared" si="2"/>
        <v>0</v>
      </c>
      <c r="I166" s="1"/>
      <c r="J166" s="32"/>
    </row>
    <row r="167" spans="1:10" ht="13.15" x14ac:dyDescent="0.4">
      <c r="A167" s="123" t="s">
        <v>393</v>
      </c>
      <c r="B167" s="63"/>
      <c r="C167" s="35"/>
      <c r="D167" s="65" t="s">
        <v>394</v>
      </c>
      <c r="E167" s="64"/>
      <c r="F167" s="35" t="s">
        <v>230</v>
      </c>
      <c r="G167" s="81">
        <v>0</v>
      </c>
      <c r="H167" s="10">
        <f t="shared" si="2"/>
        <v>0</v>
      </c>
      <c r="I167" s="1"/>
      <c r="J167" s="32"/>
    </row>
    <row r="168" spans="1:10" ht="13.15" x14ac:dyDescent="0.4">
      <c r="A168" s="123" t="s">
        <v>395</v>
      </c>
      <c r="B168" s="63"/>
      <c r="C168" s="35"/>
      <c r="D168" s="33" t="s">
        <v>396</v>
      </c>
      <c r="E168" s="64"/>
      <c r="F168" s="35" t="s">
        <v>230</v>
      </c>
      <c r="G168" s="53">
        <v>0</v>
      </c>
      <c r="H168" s="10">
        <f t="shared" si="2"/>
        <v>0</v>
      </c>
      <c r="I168" s="1"/>
      <c r="J168" s="32"/>
    </row>
    <row r="169" spans="1:10" ht="13.15" x14ac:dyDescent="0.4">
      <c r="A169" s="123" t="s">
        <v>397</v>
      </c>
      <c r="B169" s="63"/>
      <c r="C169" s="35"/>
      <c r="D169" s="33" t="s">
        <v>398</v>
      </c>
      <c r="E169" s="64"/>
      <c r="F169" s="35" t="s">
        <v>230</v>
      </c>
      <c r="G169" s="53">
        <v>0</v>
      </c>
      <c r="H169" s="10">
        <f t="shared" si="2"/>
        <v>0</v>
      </c>
      <c r="I169" s="1"/>
      <c r="J169" s="32"/>
    </row>
    <row r="170" spans="1:10" ht="13.15" x14ac:dyDescent="0.4">
      <c r="A170" s="123" t="s">
        <v>399</v>
      </c>
      <c r="B170" s="63"/>
      <c r="C170" s="35"/>
      <c r="D170" s="33" t="s">
        <v>400</v>
      </c>
      <c r="E170" s="64"/>
      <c r="F170" s="35" t="s">
        <v>230</v>
      </c>
      <c r="G170" s="53">
        <v>0</v>
      </c>
      <c r="H170" s="10">
        <f t="shared" si="2"/>
        <v>0</v>
      </c>
      <c r="I170" s="1"/>
      <c r="J170" s="32"/>
    </row>
    <row r="171" spans="1:10" ht="13.15" x14ac:dyDescent="0.4">
      <c r="A171" s="123" t="s">
        <v>401</v>
      </c>
      <c r="B171" s="63"/>
      <c r="C171" s="35"/>
      <c r="D171" s="33" t="s">
        <v>402</v>
      </c>
      <c r="E171" s="64"/>
      <c r="F171" s="35" t="s">
        <v>230</v>
      </c>
      <c r="G171" s="53">
        <v>0</v>
      </c>
      <c r="H171" s="10">
        <f t="shared" si="2"/>
        <v>0</v>
      </c>
      <c r="I171" s="1"/>
      <c r="J171" s="32"/>
    </row>
    <row r="172" spans="1:10" ht="13.15" x14ac:dyDescent="0.4">
      <c r="A172" s="123" t="s">
        <v>403</v>
      </c>
      <c r="B172" s="63"/>
      <c r="C172" s="35"/>
      <c r="D172" s="33" t="s">
        <v>404</v>
      </c>
      <c r="E172" s="64"/>
      <c r="F172" s="35" t="s">
        <v>21</v>
      </c>
      <c r="G172" s="53">
        <v>0</v>
      </c>
      <c r="H172" s="10">
        <f t="shared" si="2"/>
        <v>0</v>
      </c>
      <c r="I172" s="1"/>
      <c r="J172" s="32"/>
    </row>
    <row r="173" spans="1:10" ht="13.15" x14ac:dyDescent="0.4">
      <c r="A173" s="123" t="s">
        <v>405</v>
      </c>
      <c r="B173" s="63"/>
      <c r="C173" s="35"/>
      <c r="D173" s="33" t="s">
        <v>406</v>
      </c>
      <c r="E173" s="64"/>
      <c r="F173" s="35" t="s">
        <v>230</v>
      </c>
      <c r="G173" s="53">
        <v>0</v>
      </c>
      <c r="H173" s="10">
        <f t="shared" si="2"/>
        <v>0</v>
      </c>
      <c r="I173" s="1"/>
      <c r="J173" s="32"/>
    </row>
    <row r="174" spans="1:10" ht="13.15" x14ac:dyDescent="0.4">
      <c r="A174" s="123" t="s">
        <v>407</v>
      </c>
      <c r="B174" s="63"/>
      <c r="C174" s="35"/>
      <c r="D174" s="33" t="s">
        <v>408</v>
      </c>
      <c r="E174" s="64"/>
      <c r="F174" s="35" t="s">
        <v>230</v>
      </c>
      <c r="G174" s="53">
        <v>0</v>
      </c>
      <c r="H174" s="10">
        <f t="shared" si="2"/>
        <v>0</v>
      </c>
      <c r="I174" s="1"/>
      <c r="J174" s="32"/>
    </row>
    <row r="175" spans="1:10" ht="13.15" x14ac:dyDescent="0.4">
      <c r="A175" s="123" t="s">
        <v>409</v>
      </c>
      <c r="B175" s="63"/>
      <c r="C175" s="35"/>
      <c r="D175" s="33" t="s">
        <v>410</v>
      </c>
      <c r="E175" s="64"/>
      <c r="F175" s="35" t="s">
        <v>25</v>
      </c>
      <c r="G175" s="53">
        <v>0</v>
      </c>
      <c r="H175" s="10">
        <f t="shared" si="2"/>
        <v>0</v>
      </c>
      <c r="I175" s="1"/>
      <c r="J175" s="32"/>
    </row>
    <row r="176" spans="1:10" ht="13.15" x14ac:dyDescent="0.4">
      <c r="A176" s="123" t="s">
        <v>411</v>
      </c>
      <c r="B176" s="63"/>
      <c r="C176" s="35"/>
      <c r="D176" s="33" t="s">
        <v>412</v>
      </c>
      <c r="E176" s="64"/>
      <c r="F176" s="35" t="s">
        <v>230</v>
      </c>
      <c r="G176" s="53">
        <v>0</v>
      </c>
      <c r="H176" s="10">
        <f t="shared" si="2"/>
        <v>0</v>
      </c>
      <c r="I176" s="1"/>
      <c r="J176" s="32"/>
    </row>
    <row r="177" spans="1:10" ht="13.15" x14ac:dyDescent="0.4">
      <c r="A177" s="123" t="s">
        <v>413</v>
      </c>
      <c r="B177" s="63"/>
      <c r="C177" s="35"/>
      <c r="D177" s="33" t="s">
        <v>414</v>
      </c>
      <c r="E177" s="64"/>
      <c r="F177" s="35" t="s">
        <v>230</v>
      </c>
      <c r="G177" s="53">
        <v>0</v>
      </c>
      <c r="H177" s="10">
        <f t="shared" si="2"/>
        <v>0</v>
      </c>
      <c r="I177" s="1"/>
      <c r="J177" s="32"/>
    </row>
    <row r="178" spans="1:10" ht="13.15" x14ac:dyDescent="0.4">
      <c r="A178" s="123" t="s">
        <v>415</v>
      </c>
      <c r="B178" s="63"/>
      <c r="C178" s="35"/>
      <c r="D178" s="33" t="s">
        <v>416</v>
      </c>
      <c r="E178" s="64"/>
      <c r="F178" s="35" t="s">
        <v>230</v>
      </c>
      <c r="G178" s="53">
        <v>0</v>
      </c>
      <c r="H178" s="10">
        <f t="shared" si="2"/>
        <v>0</v>
      </c>
      <c r="I178" s="1"/>
      <c r="J178" s="32"/>
    </row>
    <row r="179" spans="1:10" ht="13.15" x14ac:dyDescent="0.4">
      <c r="A179" s="123" t="s">
        <v>417</v>
      </c>
      <c r="B179" s="63"/>
      <c r="C179" s="35"/>
      <c r="D179" s="33" t="s">
        <v>418</v>
      </c>
      <c r="E179" s="64"/>
      <c r="F179" s="35" t="s">
        <v>230</v>
      </c>
      <c r="G179" s="53">
        <v>0</v>
      </c>
      <c r="H179" s="10">
        <f t="shared" si="2"/>
        <v>0</v>
      </c>
      <c r="I179" s="1"/>
      <c r="J179" s="32"/>
    </row>
    <row r="180" spans="1:10" ht="13.15" x14ac:dyDescent="0.4">
      <c r="A180" s="123" t="s">
        <v>419</v>
      </c>
      <c r="B180" s="63"/>
      <c r="C180" s="35"/>
      <c r="D180" s="33" t="s">
        <v>420</v>
      </c>
      <c r="E180" s="64"/>
      <c r="F180" s="35" t="s">
        <v>230</v>
      </c>
      <c r="G180" s="53">
        <v>0</v>
      </c>
      <c r="H180" s="10">
        <f t="shared" si="2"/>
        <v>0</v>
      </c>
      <c r="I180" s="1"/>
      <c r="J180" s="32"/>
    </row>
    <row r="181" spans="1:10" ht="13.15" x14ac:dyDescent="0.4">
      <c r="A181" s="123" t="s">
        <v>421</v>
      </c>
      <c r="B181" s="63"/>
      <c r="C181" s="35"/>
      <c r="D181" s="33" t="s">
        <v>422</v>
      </c>
      <c r="E181" s="64"/>
      <c r="F181" s="35" t="s">
        <v>230</v>
      </c>
      <c r="G181" s="53">
        <v>0</v>
      </c>
      <c r="H181" s="10">
        <f t="shared" si="2"/>
        <v>0</v>
      </c>
      <c r="I181" s="1"/>
      <c r="J181" s="32"/>
    </row>
    <row r="182" spans="1:10" ht="13.15" x14ac:dyDescent="0.4">
      <c r="A182" s="123" t="s">
        <v>423</v>
      </c>
      <c r="B182" s="63"/>
      <c r="C182" s="35"/>
      <c r="D182" s="33" t="s">
        <v>424</v>
      </c>
      <c r="E182" s="64"/>
      <c r="F182" s="35" t="s">
        <v>230</v>
      </c>
      <c r="G182" s="53">
        <v>0</v>
      </c>
      <c r="H182" s="10">
        <f t="shared" si="2"/>
        <v>0</v>
      </c>
      <c r="I182" s="1"/>
      <c r="J182" s="32"/>
    </row>
    <row r="183" spans="1:10" ht="13.15" x14ac:dyDescent="0.4">
      <c r="A183" s="123" t="s">
        <v>425</v>
      </c>
      <c r="B183" s="63"/>
      <c r="C183" s="35"/>
      <c r="D183" s="33" t="s">
        <v>426</v>
      </c>
      <c r="E183" s="64"/>
      <c r="F183" s="35" t="s">
        <v>230</v>
      </c>
      <c r="G183" s="53">
        <v>0</v>
      </c>
      <c r="H183" s="10">
        <f t="shared" si="2"/>
        <v>0</v>
      </c>
      <c r="I183" s="1"/>
      <c r="J183" s="32"/>
    </row>
    <row r="184" spans="1:10" ht="13.15" x14ac:dyDescent="0.4">
      <c r="A184" s="123" t="s">
        <v>427</v>
      </c>
      <c r="B184" s="63"/>
      <c r="C184" s="35"/>
      <c r="D184" s="33" t="s">
        <v>428</v>
      </c>
      <c r="E184" s="64"/>
      <c r="F184" s="35" t="s">
        <v>230</v>
      </c>
      <c r="G184" s="53">
        <v>0</v>
      </c>
      <c r="H184" s="10">
        <f t="shared" si="2"/>
        <v>0</v>
      </c>
      <c r="I184" s="1"/>
      <c r="J184" s="32"/>
    </row>
    <row r="185" spans="1:10" ht="13.15" x14ac:dyDescent="0.4">
      <c r="A185" s="123" t="s">
        <v>429</v>
      </c>
      <c r="B185" s="63"/>
      <c r="C185" s="35"/>
      <c r="D185" s="33" t="s">
        <v>430</v>
      </c>
      <c r="E185" s="64"/>
      <c r="F185" s="35" t="s">
        <v>230</v>
      </c>
      <c r="G185" s="53">
        <v>0</v>
      </c>
      <c r="H185" s="10">
        <f t="shared" si="2"/>
        <v>0</v>
      </c>
      <c r="I185" s="1"/>
      <c r="J185" s="32"/>
    </row>
    <row r="186" spans="1:10" ht="13.15" x14ac:dyDescent="0.4">
      <c r="A186" s="123" t="s">
        <v>429</v>
      </c>
      <c r="B186" s="63"/>
      <c r="C186" s="35"/>
      <c r="D186" s="65" t="s">
        <v>431</v>
      </c>
      <c r="E186" s="64"/>
      <c r="F186" s="35" t="s">
        <v>230</v>
      </c>
      <c r="G186" s="53">
        <v>0</v>
      </c>
      <c r="H186" s="10">
        <f t="shared" si="2"/>
        <v>0</v>
      </c>
      <c r="I186" s="1"/>
      <c r="J186" s="32"/>
    </row>
    <row r="187" spans="1:10" ht="13.15" x14ac:dyDescent="0.4">
      <c r="A187" s="123" t="s">
        <v>432</v>
      </c>
      <c r="B187" s="63"/>
      <c r="C187" s="35"/>
      <c r="D187" s="33" t="s">
        <v>433</v>
      </c>
      <c r="E187" s="64"/>
      <c r="F187" s="35" t="s">
        <v>21</v>
      </c>
      <c r="G187" s="53">
        <v>0</v>
      </c>
      <c r="H187" s="10">
        <f t="shared" si="2"/>
        <v>0</v>
      </c>
      <c r="I187" s="1"/>
      <c r="J187" s="37"/>
    </row>
    <row r="188" spans="1:10" ht="13.15" x14ac:dyDescent="0.4">
      <c r="A188" s="123" t="s">
        <v>432</v>
      </c>
      <c r="B188" s="63"/>
      <c r="C188" s="35"/>
      <c r="D188" s="33" t="s">
        <v>434</v>
      </c>
      <c r="E188" s="64"/>
      <c r="F188" s="35" t="s">
        <v>21</v>
      </c>
      <c r="G188" s="53">
        <v>0</v>
      </c>
      <c r="H188" s="10">
        <f t="shared" si="2"/>
        <v>0</v>
      </c>
      <c r="I188" s="1"/>
      <c r="J188" s="32"/>
    </row>
    <row r="189" spans="1:10" ht="13.15" x14ac:dyDescent="0.4">
      <c r="A189" s="47"/>
      <c r="B189" s="9"/>
      <c r="C189" s="9"/>
      <c r="D189" s="45"/>
      <c r="E189" s="12"/>
      <c r="F189" s="46"/>
      <c r="G189" s="62"/>
      <c r="H189" s="10"/>
      <c r="I189" s="1"/>
      <c r="J189" s="1"/>
    </row>
    <row r="190" spans="1:10" ht="13.15" x14ac:dyDescent="0.4">
      <c r="A190" s="47"/>
      <c r="B190" s="9"/>
      <c r="C190" s="9"/>
      <c r="D190" s="61" t="s">
        <v>435</v>
      </c>
      <c r="E190" s="12"/>
      <c r="F190" s="46"/>
      <c r="G190" s="13"/>
      <c r="H190" s="10"/>
      <c r="I190" s="1"/>
      <c r="J190" s="1"/>
    </row>
    <row r="191" spans="1:10" ht="13.15" x14ac:dyDescent="0.4">
      <c r="A191" s="47"/>
      <c r="B191" s="9"/>
      <c r="C191" s="9"/>
      <c r="D191" s="66" t="s">
        <v>436</v>
      </c>
      <c r="E191" s="12"/>
      <c r="F191" s="46"/>
      <c r="G191" s="13"/>
      <c r="H191" s="10"/>
      <c r="I191" s="1"/>
      <c r="J191" s="1"/>
    </row>
    <row r="192" spans="1:10" ht="13.15" x14ac:dyDescent="0.4">
      <c r="A192" s="56" t="s">
        <v>437</v>
      </c>
      <c r="B192" s="50"/>
      <c r="C192" s="51"/>
      <c r="D192" s="49" t="s">
        <v>438</v>
      </c>
      <c r="E192" s="52"/>
      <c r="F192" s="57" t="s">
        <v>312</v>
      </c>
      <c r="G192" s="53">
        <v>0</v>
      </c>
      <c r="H192" s="10">
        <f t="shared" si="2"/>
        <v>0</v>
      </c>
      <c r="I192" s="54"/>
      <c r="J192" s="55"/>
    </row>
    <row r="193" spans="1:10" ht="13.15" x14ac:dyDescent="0.4">
      <c r="A193" s="56" t="s">
        <v>439</v>
      </c>
      <c r="B193" s="50"/>
      <c r="C193" s="51"/>
      <c r="D193" s="49" t="s">
        <v>440</v>
      </c>
      <c r="E193" s="52"/>
      <c r="F193" s="57" t="s">
        <v>215</v>
      </c>
      <c r="G193" s="53">
        <v>0</v>
      </c>
      <c r="H193" s="10">
        <f t="shared" si="2"/>
        <v>0</v>
      </c>
      <c r="I193" s="54"/>
      <c r="J193" s="55"/>
    </row>
    <row r="194" spans="1:10" ht="13.15" x14ac:dyDescent="0.4">
      <c r="A194" s="56" t="s">
        <v>441</v>
      </c>
      <c r="B194" s="50"/>
      <c r="C194" s="51"/>
      <c r="D194" s="49" t="s">
        <v>442</v>
      </c>
      <c r="E194" s="52"/>
      <c r="F194" s="57" t="s">
        <v>155</v>
      </c>
      <c r="G194" s="53">
        <v>0</v>
      </c>
      <c r="H194" s="10">
        <f t="shared" si="2"/>
        <v>0</v>
      </c>
      <c r="I194" s="54"/>
      <c r="J194" s="55"/>
    </row>
    <row r="195" spans="1:10" ht="13.15" x14ac:dyDescent="0.4">
      <c r="A195" s="56" t="s">
        <v>443</v>
      </c>
      <c r="B195" s="50"/>
      <c r="C195" s="51"/>
      <c r="D195" s="49" t="s">
        <v>444</v>
      </c>
      <c r="E195" s="52"/>
      <c r="F195" s="57" t="s">
        <v>155</v>
      </c>
      <c r="G195" s="53">
        <v>0</v>
      </c>
      <c r="H195" s="10">
        <f t="shared" si="2"/>
        <v>0</v>
      </c>
      <c r="I195" s="54"/>
      <c r="J195" s="55"/>
    </row>
    <row r="196" spans="1:10" ht="13.15" x14ac:dyDescent="0.4">
      <c r="A196" s="56" t="s">
        <v>445</v>
      </c>
      <c r="B196" s="50"/>
      <c r="C196" s="51"/>
      <c r="D196" s="49" t="s">
        <v>446</v>
      </c>
      <c r="E196" s="52"/>
      <c r="F196" s="57" t="s">
        <v>155</v>
      </c>
      <c r="G196" s="53">
        <v>0</v>
      </c>
      <c r="H196" s="10">
        <f t="shared" si="2"/>
        <v>0</v>
      </c>
      <c r="I196" s="54"/>
      <c r="J196" s="55"/>
    </row>
    <row r="197" spans="1:10" ht="13.15" x14ac:dyDescent="0.4">
      <c r="A197" s="56" t="s">
        <v>447</v>
      </c>
      <c r="B197" s="50"/>
      <c r="C197" s="51"/>
      <c r="D197" s="49" t="s">
        <v>448</v>
      </c>
      <c r="E197" s="52"/>
      <c r="F197" s="57" t="s">
        <v>155</v>
      </c>
      <c r="G197" s="53">
        <v>0</v>
      </c>
      <c r="H197" s="10">
        <f t="shared" si="2"/>
        <v>0</v>
      </c>
      <c r="I197" s="54"/>
      <c r="J197" s="55"/>
    </row>
    <row r="198" spans="1:10" ht="13.15" x14ac:dyDescent="0.4">
      <c r="A198" s="56" t="s">
        <v>447</v>
      </c>
      <c r="B198" s="50"/>
      <c r="C198" s="51"/>
      <c r="D198" s="49" t="s">
        <v>449</v>
      </c>
      <c r="E198" s="52"/>
      <c r="F198" s="57" t="s">
        <v>155</v>
      </c>
      <c r="G198" s="53">
        <v>0</v>
      </c>
      <c r="H198" s="10">
        <f t="shared" si="2"/>
        <v>0</v>
      </c>
      <c r="I198" s="54"/>
      <c r="J198" s="55"/>
    </row>
    <row r="199" spans="1:10" ht="13.15" x14ac:dyDescent="0.4">
      <c r="A199" s="56" t="s">
        <v>450</v>
      </c>
      <c r="B199" s="50"/>
      <c r="C199" s="51"/>
      <c r="D199" s="49" t="s">
        <v>451</v>
      </c>
      <c r="E199" s="52"/>
      <c r="F199" s="57" t="s">
        <v>155</v>
      </c>
      <c r="G199" s="53">
        <v>0</v>
      </c>
      <c r="H199" s="10">
        <f t="shared" si="2"/>
        <v>0</v>
      </c>
      <c r="I199" s="54"/>
      <c r="J199" s="55"/>
    </row>
    <row r="200" spans="1:10" ht="13.15" x14ac:dyDescent="0.4">
      <c r="A200" s="47"/>
      <c r="B200" s="9"/>
      <c r="C200" s="9"/>
      <c r="D200" s="45"/>
      <c r="E200" s="12"/>
      <c r="F200" s="46"/>
      <c r="G200" s="13"/>
      <c r="H200" s="10"/>
      <c r="I200" s="1"/>
      <c r="J200" s="1"/>
    </row>
    <row r="201" spans="1:10" ht="13.15" x14ac:dyDescent="0.4">
      <c r="A201" s="47"/>
      <c r="B201" s="9"/>
      <c r="C201" s="9"/>
      <c r="D201" s="61" t="s">
        <v>452</v>
      </c>
      <c r="E201" s="12"/>
      <c r="F201" s="46"/>
      <c r="G201" s="13"/>
      <c r="H201" s="10"/>
      <c r="I201" s="1"/>
      <c r="J201" s="1"/>
    </row>
    <row r="202" spans="1:10" ht="13.15" x14ac:dyDescent="0.4">
      <c r="A202" s="47"/>
      <c r="B202" s="9"/>
      <c r="C202" s="9"/>
      <c r="D202" s="66" t="s">
        <v>453</v>
      </c>
      <c r="E202" s="12"/>
      <c r="F202" s="46"/>
      <c r="G202" s="13"/>
      <c r="H202" s="10"/>
      <c r="I202" s="1"/>
      <c r="J202" s="1"/>
    </row>
    <row r="203" spans="1:10" ht="13.15" x14ac:dyDescent="0.4">
      <c r="A203" s="47"/>
      <c r="B203" s="9"/>
      <c r="C203" s="9"/>
      <c r="D203" s="66" t="s">
        <v>454</v>
      </c>
      <c r="E203" s="12"/>
      <c r="F203" s="46"/>
      <c r="G203" s="13"/>
      <c r="H203" s="10"/>
      <c r="I203" s="1"/>
      <c r="J203" s="1"/>
    </row>
    <row r="204" spans="1:10" ht="13.15" x14ac:dyDescent="0.4">
      <c r="A204" s="47"/>
      <c r="B204" s="9"/>
      <c r="C204" s="9"/>
      <c r="D204" s="66" t="s">
        <v>455</v>
      </c>
      <c r="E204" s="12"/>
      <c r="F204" s="46"/>
      <c r="G204" s="13"/>
      <c r="H204" s="10"/>
      <c r="I204" s="1"/>
      <c r="J204" s="1"/>
    </row>
    <row r="205" spans="1:10" ht="13.15" x14ac:dyDescent="0.4">
      <c r="A205" s="56" t="s">
        <v>456</v>
      </c>
      <c r="B205" s="50"/>
      <c r="C205" s="51"/>
      <c r="D205" s="49" t="s">
        <v>457</v>
      </c>
      <c r="E205" s="52"/>
      <c r="F205" s="57" t="s">
        <v>458</v>
      </c>
      <c r="G205" s="53">
        <v>0</v>
      </c>
      <c r="H205" s="10">
        <f t="shared" si="2"/>
        <v>0</v>
      </c>
      <c r="I205" s="54"/>
      <c r="J205" s="55"/>
    </row>
    <row r="206" spans="1:10" ht="13.15" x14ac:dyDescent="0.4">
      <c r="A206" s="56" t="s">
        <v>459</v>
      </c>
      <c r="B206" s="50"/>
      <c r="C206" s="51"/>
      <c r="D206" s="49" t="s">
        <v>460</v>
      </c>
      <c r="E206" s="52"/>
      <c r="F206" s="57" t="s">
        <v>458</v>
      </c>
      <c r="G206" s="53">
        <v>0</v>
      </c>
      <c r="H206" s="10">
        <f t="shared" ref="H206:H267" si="3">SUM(E206*G206)</f>
        <v>0</v>
      </c>
      <c r="I206" s="54"/>
      <c r="J206" s="55"/>
    </row>
    <row r="207" spans="1:10" ht="13.15" x14ac:dyDescent="0.4">
      <c r="A207" s="56" t="s">
        <v>461</v>
      </c>
      <c r="B207" s="50"/>
      <c r="C207" s="51"/>
      <c r="D207" s="49" t="s">
        <v>462</v>
      </c>
      <c r="E207" s="52"/>
      <c r="F207" s="57" t="s">
        <v>458</v>
      </c>
      <c r="G207" s="53">
        <v>0</v>
      </c>
      <c r="H207" s="10">
        <f t="shared" si="3"/>
        <v>0</v>
      </c>
      <c r="I207" s="54"/>
      <c r="J207" s="55"/>
    </row>
    <row r="208" spans="1:10" ht="13.15" x14ac:dyDescent="0.4">
      <c r="A208" s="120" t="s">
        <v>463</v>
      </c>
      <c r="B208" s="67"/>
      <c r="C208" s="15"/>
      <c r="D208" s="9" t="s">
        <v>464</v>
      </c>
      <c r="E208" s="68"/>
      <c r="F208" s="57" t="s">
        <v>155</v>
      </c>
      <c r="G208" s="53">
        <v>0</v>
      </c>
      <c r="H208" s="10">
        <f t="shared" si="3"/>
        <v>0</v>
      </c>
      <c r="I208" s="1"/>
      <c r="J208" s="1"/>
    </row>
    <row r="209" spans="1:10" ht="13.15" x14ac:dyDescent="0.4">
      <c r="A209" s="120" t="s">
        <v>465</v>
      </c>
      <c r="B209" s="67"/>
      <c r="C209" s="15"/>
      <c r="D209" s="9" t="s">
        <v>466</v>
      </c>
      <c r="E209" s="68"/>
      <c r="F209" s="57" t="s">
        <v>155</v>
      </c>
      <c r="G209" s="53">
        <v>0</v>
      </c>
      <c r="H209" s="10">
        <f t="shared" si="3"/>
        <v>0</v>
      </c>
      <c r="I209" s="1"/>
      <c r="J209" s="1"/>
    </row>
    <row r="210" spans="1:10" ht="13.15" x14ac:dyDescent="0.4">
      <c r="A210" s="56" t="s">
        <v>467</v>
      </c>
      <c r="B210" s="50"/>
      <c r="C210" s="51"/>
      <c r="D210" s="49" t="s">
        <v>468</v>
      </c>
      <c r="E210" s="52"/>
      <c r="F210" s="57" t="s">
        <v>155</v>
      </c>
      <c r="G210" s="53">
        <v>0</v>
      </c>
      <c r="H210" s="10">
        <f t="shared" si="3"/>
        <v>0</v>
      </c>
      <c r="I210" s="54"/>
      <c r="J210" s="55"/>
    </row>
    <row r="211" spans="1:10" ht="13.15" x14ac:dyDescent="0.4">
      <c r="A211" s="56" t="s">
        <v>469</v>
      </c>
      <c r="B211" s="50"/>
      <c r="C211" s="51"/>
      <c r="D211" s="49" t="s">
        <v>470</v>
      </c>
      <c r="E211" s="52"/>
      <c r="F211" s="57" t="s">
        <v>155</v>
      </c>
      <c r="G211" s="53">
        <v>0</v>
      </c>
      <c r="H211" s="10">
        <f t="shared" si="3"/>
        <v>0</v>
      </c>
      <c r="I211" s="54"/>
      <c r="J211" s="55"/>
    </row>
    <row r="212" spans="1:10" ht="13.15" x14ac:dyDescent="0.4">
      <c r="A212" s="56" t="s">
        <v>471</v>
      </c>
      <c r="B212" s="50"/>
      <c r="C212" s="51"/>
      <c r="D212" s="49" t="s">
        <v>472</v>
      </c>
      <c r="E212" s="52"/>
      <c r="F212" s="57" t="s">
        <v>215</v>
      </c>
      <c r="G212" s="53">
        <v>0</v>
      </c>
      <c r="H212" s="10">
        <f t="shared" si="3"/>
        <v>0</v>
      </c>
      <c r="I212" s="54"/>
      <c r="J212" s="55"/>
    </row>
    <row r="213" spans="1:10" ht="13.15" x14ac:dyDescent="0.4">
      <c r="A213" s="56" t="s">
        <v>473</v>
      </c>
      <c r="B213" s="50"/>
      <c r="C213" s="51"/>
      <c r="D213" s="49" t="s">
        <v>474</v>
      </c>
      <c r="E213" s="52"/>
      <c r="F213" s="57" t="s">
        <v>475</v>
      </c>
      <c r="G213" s="53">
        <v>0</v>
      </c>
      <c r="H213" s="10">
        <f t="shared" si="3"/>
        <v>0</v>
      </c>
      <c r="I213" s="54"/>
      <c r="J213" s="55"/>
    </row>
    <row r="214" spans="1:10" ht="13.15" x14ac:dyDescent="0.4">
      <c r="A214" s="56" t="s">
        <v>476</v>
      </c>
      <c r="B214" s="50"/>
      <c r="C214" s="51"/>
      <c r="D214" s="49" t="s">
        <v>477</v>
      </c>
      <c r="E214" s="52"/>
      <c r="F214" s="57" t="s">
        <v>155</v>
      </c>
      <c r="G214" s="53">
        <v>0</v>
      </c>
      <c r="H214" s="10">
        <f t="shared" si="3"/>
        <v>0</v>
      </c>
      <c r="I214" s="54"/>
      <c r="J214" s="55"/>
    </row>
    <row r="215" spans="1:10" ht="13.15" x14ac:dyDescent="0.4">
      <c r="A215" s="47"/>
      <c r="B215" s="9"/>
      <c r="C215" s="9"/>
      <c r="D215" s="45"/>
      <c r="E215" s="30"/>
      <c r="F215" s="46"/>
      <c r="G215" s="13"/>
      <c r="H215" s="10"/>
      <c r="I215" s="1"/>
      <c r="J215" s="1"/>
    </row>
    <row r="216" spans="1:10" ht="13.15" x14ac:dyDescent="0.4">
      <c r="A216" s="47"/>
      <c r="B216" s="9"/>
      <c r="C216" s="9"/>
      <c r="D216" s="61" t="s">
        <v>478</v>
      </c>
      <c r="E216" s="30"/>
      <c r="F216" s="46"/>
      <c r="G216" s="13"/>
      <c r="H216" s="10"/>
      <c r="I216" s="1"/>
      <c r="J216" s="1"/>
    </row>
    <row r="217" spans="1:10" ht="13.15" x14ac:dyDescent="0.4">
      <c r="A217" s="56" t="s">
        <v>479</v>
      </c>
      <c r="B217" s="50"/>
      <c r="C217" s="51"/>
      <c r="D217" s="49" t="s">
        <v>480</v>
      </c>
      <c r="E217" s="52"/>
      <c r="F217" s="57" t="s">
        <v>215</v>
      </c>
      <c r="G217" s="53">
        <v>0</v>
      </c>
      <c r="H217" s="10">
        <f t="shared" si="3"/>
        <v>0</v>
      </c>
      <c r="I217" s="54"/>
      <c r="J217" s="55"/>
    </row>
    <row r="218" spans="1:10" ht="13.15" x14ac:dyDescent="0.4">
      <c r="A218" s="56" t="s">
        <v>481</v>
      </c>
      <c r="B218" s="50"/>
      <c r="C218" s="51"/>
      <c r="D218" s="49" t="s">
        <v>482</v>
      </c>
      <c r="E218" s="52"/>
      <c r="F218" s="57" t="s">
        <v>215</v>
      </c>
      <c r="G218" s="53">
        <v>0</v>
      </c>
      <c r="H218" s="10">
        <f t="shared" si="3"/>
        <v>0</v>
      </c>
      <c r="I218" s="54"/>
      <c r="J218" s="55"/>
    </row>
    <row r="219" spans="1:10" ht="13.15" x14ac:dyDescent="0.4">
      <c r="A219" s="56" t="s">
        <v>483</v>
      </c>
      <c r="B219" s="50"/>
      <c r="C219" s="51"/>
      <c r="D219" s="49" t="s">
        <v>484</v>
      </c>
      <c r="E219" s="52"/>
      <c r="F219" s="57" t="s">
        <v>215</v>
      </c>
      <c r="G219" s="53">
        <v>0</v>
      </c>
      <c r="H219" s="10">
        <f t="shared" si="3"/>
        <v>0</v>
      </c>
      <c r="I219" s="54"/>
      <c r="J219" s="55"/>
    </row>
    <row r="220" spans="1:10" ht="13.15" x14ac:dyDescent="0.4">
      <c r="A220" s="56" t="s">
        <v>485</v>
      </c>
      <c r="B220" s="50"/>
      <c r="C220" s="51"/>
      <c r="D220" s="49" t="s">
        <v>486</v>
      </c>
      <c r="E220" s="52"/>
      <c r="F220" s="57" t="s">
        <v>155</v>
      </c>
      <c r="G220" s="53">
        <v>0</v>
      </c>
      <c r="H220" s="10">
        <f t="shared" si="3"/>
        <v>0</v>
      </c>
      <c r="I220" s="54"/>
      <c r="J220" s="55"/>
    </row>
    <row r="221" spans="1:10" ht="13.15" x14ac:dyDescent="0.4">
      <c r="A221" s="56" t="s">
        <v>487</v>
      </c>
      <c r="B221" s="50"/>
      <c r="C221" s="51"/>
      <c r="D221" s="49" t="s">
        <v>488</v>
      </c>
      <c r="E221" s="52"/>
      <c r="F221" s="57" t="s">
        <v>215</v>
      </c>
      <c r="G221" s="53">
        <v>0</v>
      </c>
      <c r="H221" s="10">
        <f t="shared" si="3"/>
        <v>0</v>
      </c>
      <c r="I221" s="54"/>
      <c r="J221" s="55"/>
    </row>
    <row r="222" spans="1:10" ht="13.15" x14ac:dyDescent="0.4">
      <c r="A222" s="56" t="s">
        <v>489</v>
      </c>
      <c r="B222" s="50"/>
      <c r="C222" s="51"/>
      <c r="D222" s="49" t="s">
        <v>490</v>
      </c>
      <c r="E222" s="52"/>
      <c r="F222" s="57" t="s">
        <v>215</v>
      </c>
      <c r="G222" s="53">
        <v>0</v>
      </c>
      <c r="H222" s="10">
        <f t="shared" si="3"/>
        <v>0</v>
      </c>
      <c r="I222" s="54"/>
      <c r="J222" s="55"/>
    </row>
    <row r="223" spans="1:10" ht="13.15" x14ac:dyDescent="0.4">
      <c r="A223" s="56" t="s">
        <v>491</v>
      </c>
      <c r="B223" s="50"/>
      <c r="C223" s="51"/>
      <c r="D223" s="49" t="s">
        <v>492</v>
      </c>
      <c r="E223" s="52"/>
      <c r="F223" s="57" t="s">
        <v>215</v>
      </c>
      <c r="G223" s="53">
        <v>0</v>
      </c>
      <c r="H223" s="10">
        <f t="shared" si="3"/>
        <v>0</v>
      </c>
      <c r="I223" s="54"/>
      <c r="J223" s="55"/>
    </row>
    <row r="224" spans="1:10" ht="13.15" x14ac:dyDescent="0.4">
      <c r="A224" s="56" t="s">
        <v>493</v>
      </c>
      <c r="B224" s="50"/>
      <c r="C224" s="51"/>
      <c r="D224" s="49" t="s">
        <v>494</v>
      </c>
      <c r="E224" s="52"/>
      <c r="F224" s="57" t="s">
        <v>215</v>
      </c>
      <c r="G224" s="53">
        <v>0</v>
      </c>
      <c r="H224" s="10">
        <f t="shared" si="3"/>
        <v>0</v>
      </c>
      <c r="I224" s="54"/>
      <c r="J224" s="55"/>
    </row>
    <row r="225" spans="1:10" ht="13.15" x14ac:dyDescent="0.4">
      <c r="A225" s="56" t="s">
        <v>495</v>
      </c>
      <c r="B225" s="50"/>
      <c r="C225" s="51"/>
      <c r="D225" s="49" t="s">
        <v>496</v>
      </c>
      <c r="E225" s="52"/>
      <c r="F225" s="57" t="s">
        <v>215</v>
      </c>
      <c r="G225" s="53">
        <v>0</v>
      </c>
      <c r="H225" s="10">
        <f t="shared" si="3"/>
        <v>0</v>
      </c>
      <c r="I225" s="54"/>
      <c r="J225" s="55"/>
    </row>
    <row r="226" spans="1:10" ht="13.15" x14ac:dyDescent="0.4">
      <c r="A226" s="123" t="s">
        <v>497</v>
      </c>
      <c r="B226" s="63"/>
      <c r="C226" s="33"/>
      <c r="D226" s="33" t="s">
        <v>498</v>
      </c>
      <c r="E226" s="64"/>
      <c r="F226" s="57" t="s">
        <v>155</v>
      </c>
      <c r="G226" s="53">
        <v>0</v>
      </c>
      <c r="H226" s="10">
        <f t="shared" si="3"/>
        <v>0</v>
      </c>
      <c r="I226" s="54"/>
      <c r="J226" s="55"/>
    </row>
    <row r="227" spans="1:10" ht="13.15" x14ac:dyDescent="0.4">
      <c r="A227" s="123" t="s">
        <v>499</v>
      </c>
      <c r="B227" s="63"/>
      <c r="C227" s="33"/>
      <c r="D227" s="33" t="s">
        <v>500</v>
      </c>
      <c r="E227" s="64"/>
      <c r="F227" s="57" t="s">
        <v>155</v>
      </c>
      <c r="G227" s="53">
        <v>0</v>
      </c>
      <c r="H227" s="10">
        <f t="shared" si="3"/>
        <v>0</v>
      </c>
      <c r="I227" s="54"/>
      <c r="J227" s="55"/>
    </row>
    <row r="228" spans="1:10" ht="13.15" x14ac:dyDescent="0.4">
      <c r="A228" s="56" t="s">
        <v>501</v>
      </c>
      <c r="B228" s="50"/>
      <c r="C228" s="51"/>
      <c r="D228" s="49" t="s">
        <v>502</v>
      </c>
      <c r="E228" s="52"/>
      <c r="F228" s="57" t="s">
        <v>155</v>
      </c>
      <c r="G228" s="53">
        <v>0</v>
      </c>
      <c r="H228" s="10">
        <f t="shared" si="3"/>
        <v>0</v>
      </c>
      <c r="I228" s="54"/>
      <c r="J228" s="37" t="s">
        <v>82</v>
      </c>
    </row>
    <row r="229" spans="1:10" ht="13.15" x14ac:dyDescent="0.4">
      <c r="A229" s="56" t="s">
        <v>503</v>
      </c>
      <c r="B229" s="50"/>
      <c r="C229" s="51"/>
      <c r="D229" s="49" t="s">
        <v>504</v>
      </c>
      <c r="E229" s="52"/>
      <c r="F229" s="57" t="s">
        <v>155</v>
      </c>
      <c r="G229" s="53">
        <v>0</v>
      </c>
      <c r="H229" s="10">
        <f t="shared" si="3"/>
        <v>0</v>
      </c>
      <c r="I229" s="54"/>
      <c r="J229" s="32">
        <f>SUM(H13:H229)</f>
        <v>0</v>
      </c>
    </row>
    <row r="230" spans="1:10" ht="13.15" x14ac:dyDescent="0.4">
      <c r="A230" s="47"/>
      <c r="B230" s="9"/>
      <c r="C230" s="9"/>
      <c r="D230" s="45"/>
      <c r="E230" s="28"/>
      <c r="F230" s="46"/>
      <c r="G230" s="13"/>
      <c r="H230" s="10"/>
      <c r="I230" s="1"/>
      <c r="J230" s="32"/>
    </row>
    <row r="231" spans="1:10" ht="13.15" x14ac:dyDescent="0.4">
      <c r="A231" s="47"/>
      <c r="B231" s="9"/>
      <c r="C231" s="9"/>
      <c r="D231" s="61" t="s">
        <v>505</v>
      </c>
      <c r="E231" s="28"/>
      <c r="F231" s="46"/>
      <c r="G231" s="13"/>
      <c r="H231" s="10"/>
      <c r="I231" s="1"/>
      <c r="J231" s="1"/>
    </row>
    <row r="232" spans="1:10" ht="13.15" x14ac:dyDescent="0.4">
      <c r="A232" s="56" t="s">
        <v>506</v>
      </c>
      <c r="B232" s="50"/>
      <c r="C232" s="51"/>
      <c r="D232" s="49" t="s">
        <v>507</v>
      </c>
      <c r="E232" s="52"/>
      <c r="F232" s="57" t="s">
        <v>215</v>
      </c>
      <c r="G232" s="53">
        <v>0</v>
      </c>
      <c r="H232" s="10">
        <f t="shared" si="3"/>
        <v>0</v>
      </c>
      <c r="I232" s="54"/>
      <c r="J232" s="55"/>
    </row>
    <row r="233" spans="1:10" ht="13.15" x14ac:dyDescent="0.4">
      <c r="A233" s="56" t="s">
        <v>508</v>
      </c>
      <c r="B233" s="50"/>
      <c r="C233" s="51"/>
      <c r="D233" s="49" t="s">
        <v>509</v>
      </c>
      <c r="E233" s="52"/>
      <c r="F233" s="57" t="s">
        <v>215</v>
      </c>
      <c r="G233" s="53">
        <v>0</v>
      </c>
      <c r="H233" s="10">
        <f t="shared" si="3"/>
        <v>0</v>
      </c>
      <c r="I233" s="54"/>
      <c r="J233" s="55"/>
    </row>
    <row r="234" spans="1:10" ht="13.15" x14ac:dyDescent="0.4">
      <c r="A234" s="56" t="s">
        <v>510</v>
      </c>
      <c r="B234" s="50"/>
      <c r="C234" s="51"/>
      <c r="D234" s="49" t="s">
        <v>511</v>
      </c>
      <c r="E234" s="52"/>
      <c r="F234" s="57" t="s">
        <v>312</v>
      </c>
      <c r="G234" s="53">
        <v>0</v>
      </c>
      <c r="H234" s="10">
        <f t="shared" si="3"/>
        <v>0</v>
      </c>
      <c r="I234" s="54"/>
      <c r="J234" s="55"/>
    </row>
    <row r="235" spans="1:10" ht="13.15" x14ac:dyDescent="0.4">
      <c r="A235" s="56" t="s">
        <v>512</v>
      </c>
      <c r="B235" s="50"/>
      <c r="C235" s="51"/>
      <c r="D235" s="49" t="s">
        <v>513</v>
      </c>
      <c r="E235" s="52"/>
      <c r="F235" s="57" t="s">
        <v>155</v>
      </c>
      <c r="G235" s="53">
        <v>0</v>
      </c>
      <c r="H235" s="10">
        <f t="shared" si="3"/>
        <v>0</v>
      </c>
      <c r="I235" s="54"/>
      <c r="J235" s="55"/>
    </row>
    <row r="236" spans="1:10" ht="13.15" x14ac:dyDescent="0.4">
      <c r="A236" s="56" t="s">
        <v>514</v>
      </c>
      <c r="B236" s="50"/>
      <c r="C236" s="51"/>
      <c r="D236" s="49" t="s">
        <v>515</v>
      </c>
      <c r="E236" s="52"/>
      <c r="F236" s="57" t="s">
        <v>155</v>
      </c>
      <c r="G236" s="53">
        <v>0</v>
      </c>
      <c r="H236" s="10">
        <f t="shared" si="3"/>
        <v>0</v>
      </c>
      <c r="I236" s="54"/>
      <c r="J236" s="55"/>
    </row>
    <row r="237" spans="1:10" ht="13.15" x14ac:dyDescent="0.4">
      <c r="A237" s="56" t="s">
        <v>516</v>
      </c>
      <c r="B237" s="50"/>
      <c r="C237" s="51"/>
      <c r="D237" s="49" t="s">
        <v>517</v>
      </c>
      <c r="E237" s="52"/>
      <c r="F237" s="57" t="s">
        <v>155</v>
      </c>
      <c r="G237" s="53">
        <v>0</v>
      </c>
      <c r="H237" s="10">
        <f t="shared" si="3"/>
        <v>0</v>
      </c>
      <c r="I237" s="54"/>
      <c r="J237" s="55"/>
    </row>
    <row r="238" spans="1:10" ht="13.15" x14ac:dyDescent="0.4">
      <c r="A238" s="56" t="s">
        <v>518</v>
      </c>
      <c r="B238" s="50"/>
      <c r="C238" s="51"/>
      <c r="D238" s="49" t="s">
        <v>519</v>
      </c>
      <c r="E238" s="52"/>
      <c r="F238" s="57" t="s">
        <v>155</v>
      </c>
      <c r="G238" s="53">
        <v>0</v>
      </c>
      <c r="H238" s="10">
        <f t="shared" si="3"/>
        <v>0</v>
      </c>
      <c r="I238" s="54"/>
      <c r="J238" s="55"/>
    </row>
    <row r="239" spans="1:10" ht="13.15" x14ac:dyDescent="0.4">
      <c r="A239" s="44" t="s">
        <v>520</v>
      </c>
      <c r="B239" s="41"/>
      <c r="C239" s="69"/>
      <c r="D239" s="70" t="s">
        <v>521</v>
      </c>
      <c r="E239" s="71"/>
      <c r="F239" s="72" t="s">
        <v>155</v>
      </c>
      <c r="G239" s="53">
        <v>0</v>
      </c>
      <c r="H239" s="10">
        <f t="shared" si="3"/>
        <v>0</v>
      </c>
      <c r="I239" s="7"/>
      <c r="J239" s="7"/>
    </row>
    <row r="240" spans="1:10" ht="13.15" x14ac:dyDescent="0.4">
      <c r="A240" s="44" t="s">
        <v>522</v>
      </c>
      <c r="B240" s="41"/>
      <c r="C240" s="69"/>
      <c r="D240" s="70" t="s">
        <v>523</v>
      </c>
      <c r="E240" s="71"/>
      <c r="F240" s="72" t="s">
        <v>155</v>
      </c>
      <c r="G240" s="53">
        <v>0</v>
      </c>
      <c r="H240" s="10">
        <f t="shared" si="3"/>
        <v>0</v>
      </c>
      <c r="I240" s="7"/>
      <c r="J240" s="7"/>
    </row>
    <row r="241" spans="1:10" ht="13.15" x14ac:dyDescent="0.4">
      <c r="A241" s="56" t="s">
        <v>524</v>
      </c>
      <c r="B241" s="50"/>
      <c r="C241" s="51"/>
      <c r="D241" s="49" t="s">
        <v>525</v>
      </c>
      <c r="E241" s="52"/>
      <c r="F241" s="57" t="s">
        <v>155</v>
      </c>
      <c r="G241" s="53">
        <v>0</v>
      </c>
      <c r="H241" s="10">
        <f t="shared" si="3"/>
        <v>0</v>
      </c>
      <c r="I241" s="54"/>
      <c r="J241" s="55"/>
    </row>
    <row r="242" spans="1:10" ht="13.15" x14ac:dyDescent="0.4">
      <c r="A242" s="56" t="s">
        <v>526</v>
      </c>
      <c r="B242" s="50"/>
      <c r="C242" s="51"/>
      <c r="D242" s="49" t="s">
        <v>527</v>
      </c>
      <c r="E242" s="52"/>
      <c r="F242" s="57" t="s">
        <v>215</v>
      </c>
      <c r="G242" s="53">
        <v>0</v>
      </c>
      <c r="H242" s="10">
        <f t="shared" si="3"/>
        <v>0</v>
      </c>
      <c r="I242" s="54"/>
      <c r="J242" s="55"/>
    </row>
    <row r="243" spans="1:10" ht="13.15" x14ac:dyDescent="0.4">
      <c r="A243" s="56" t="s">
        <v>528</v>
      </c>
      <c r="B243" s="50"/>
      <c r="C243" s="51"/>
      <c r="D243" s="49" t="s">
        <v>529</v>
      </c>
      <c r="E243" s="52"/>
      <c r="F243" s="57" t="s">
        <v>215</v>
      </c>
      <c r="G243" s="53">
        <v>0</v>
      </c>
      <c r="H243" s="10">
        <f t="shared" si="3"/>
        <v>0</v>
      </c>
      <c r="I243" s="54"/>
      <c r="J243" s="55"/>
    </row>
    <row r="244" spans="1:10" ht="13.15" x14ac:dyDescent="0.4">
      <c r="A244" s="56" t="s">
        <v>530</v>
      </c>
      <c r="B244" s="50"/>
      <c r="C244" s="51"/>
      <c r="D244" s="49" t="s">
        <v>531</v>
      </c>
      <c r="E244" s="52"/>
      <c r="F244" s="57" t="s">
        <v>215</v>
      </c>
      <c r="G244" s="53">
        <v>0</v>
      </c>
      <c r="H244" s="10">
        <f t="shared" si="3"/>
        <v>0</v>
      </c>
      <c r="I244" s="54"/>
      <c r="J244" s="55"/>
    </row>
    <row r="245" spans="1:10" ht="13.15" x14ac:dyDescent="0.4">
      <c r="A245" s="56" t="s">
        <v>532</v>
      </c>
      <c r="B245" s="50"/>
      <c r="C245" s="51"/>
      <c r="D245" s="49" t="s">
        <v>533</v>
      </c>
      <c r="E245" s="52"/>
      <c r="F245" s="57" t="s">
        <v>215</v>
      </c>
      <c r="G245" s="53">
        <v>0</v>
      </c>
      <c r="H245" s="10">
        <f t="shared" si="3"/>
        <v>0</v>
      </c>
      <c r="I245" s="54"/>
      <c r="J245" s="55"/>
    </row>
    <row r="246" spans="1:10" ht="13.15" x14ac:dyDescent="0.4">
      <c r="A246" s="56" t="s">
        <v>534</v>
      </c>
      <c r="B246" s="50"/>
      <c r="C246" s="51"/>
      <c r="D246" s="49" t="s">
        <v>535</v>
      </c>
      <c r="E246" s="52"/>
      <c r="F246" s="57" t="s">
        <v>155</v>
      </c>
      <c r="G246" s="53">
        <v>0</v>
      </c>
      <c r="H246" s="10">
        <f t="shared" si="3"/>
        <v>0</v>
      </c>
      <c r="I246" s="54"/>
      <c r="J246" s="55"/>
    </row>
    <row r="247" spans="1:10" ht="13.15" x14ac:dyDescent="0.4">
      <c r="A247" s="56" t="s">
        <v>536</v>
      </c>
      <c r="B247" s="50"/>
      <c r="C247" s="51"/>
      <c r="D247" s="49" t="s">
        <v>537</v>
      </c>
      <c r="E247" s="52"/>
      <c r="F247" s="57" t="s">
        <v>155</v>
      </c>
      <c r="G247" s="53">
        <v>0</v>
      </c>
      <c r="H247" s="10">
        <f t="shared" si="3"/>
        <v>0</v>
      </c>
      <c r="I247" s="54"/>
      <c r="J247" s="55"/>
    </row>
    <row r="248" spans="1:10" ht="13.15" x14ac:dyDescent="0.4">
      <c r="A248" s="56" t="s">
        <v>538</v>
      </c>
      <c r="B248" s="50"/>
      <c r="C248" s="51"/>
      <c r="D248" s="49" t="s">
        <v>539</v>
      </c>
      <c r="E248" s="52"/>
      <c r="F248" s="57" t="s">
        <v>215</v>
      </c>
      <c r="G248" s="53">
        <v>0</v>
      </c>
      <c r="H248" s="10">
        <f t="shared" si="3"/>
        <v>0</v>
      </c>
      <c r="I248" s="54"/>
      <c r="J248" s="55"/>
    </row>
    <row r="249" spans="1:10" ht="13.15" x14ac:dyDescent="0.4">
      <c r="A249" s="56" t="s">
        <v>540</v>
      </c>
      <c r="B249" s="50"/>
      <c r="C249" s="51"/>
      <c r="D249" s="49" t="s">
        <v>541</v>
      </c>
      <c r="E249" s="52"/>
      <c r="F249" s="57" t="s">
        <v>215</v>
      </c>
      <c r="G249" s="53">
        <v>0</v>
      </c>
      <c r="H249" s="10">
        <f t="shared" si="3"/>
        <v>0</v>
      </c>
      <c r="I249" s="54"/>
      <c r="J249" s="55"/>
    </row>
    <row r="250" spans="1:10" ht="13.15" x14ac:dyDescent="0.4">
      <c r="A250" s="44" t="s">
        <v>542</v>
      </c>
      <c r="B250" s="41"/>
      <c r="C250" s="69"/>
      <c r="D250" s="70" t="s">
        <v>543</v>
      </c>
      <c r="E250" s="71"/>
      <c r="F250" s="72" t="s">
        <v>215</v>
      </c>
      <c r="G250" s="53">
        <v>0</v>
      </c>
      <c r="H250" s="10">
        <f t="shared" si="3"/>
        <v>0</v>
      </c>
      <c r="I250" s="7"/>
      <c r="J250" s="7"/>
    </row>
    <row r="251" spans="1:10" ht="13.15" x14ac:dyDescent="0.4">
      <c r="A251" s="44" t="s">
        <v>542</v>
      </c>
      <c r="B251" s="41"/>
      <c r="C251" s="69"/>
      <c r="D251" s="70" t="s">
        <v>544</v>
      </c>
      <c r="E251" s="71"/>
      <c r="F251" s="72" t="s">
        <v>215</v>
      </c>
      <c r="G251" s="53">
        <v>0</v>
      </c>
      <c r="H251" s="10">
        <f t="shared" si="3"/>
        <v>0</v>
      </c>
      <c r="I251" s="7"/>
      <c r="J251" s="7"/>
    </row>
    <row r="252" spans="1:10" ht="13.15" x14ac:dyDescent="0.4">
      <c r="A252" s="47"/>
      <c r="B252" s="9"/>
      <c r="C252" s="9"/>
      <c r="D252" s="61"/>
      <c r="E252" s="28"/>
      <c r="F252" s="46"/>
      <c r="G252" s="13"/>
      <c r="H252" s="10"/>
      <c r="I252" s="1"/>
      <c r="J252" s="1"/>
    </row>
    <row r="253" spans="1:10" ht="13.15" x14ac:dyDescent="0.4">
      <c r="A253" s="47"/>
      <c r="B253" s="9"/>
      <c r="C253" s="9"/>
      <c r="D253" s="61" t="s">
        <v>545</v>
      </c>
      <c r="E253" s="28"/>
      <c r="F253" s="46"/>
      <c r="G253" s="13"/>
      <c r="H253" s="10"/>
      <c r="I253" s="1"/>
      <c r="J253" s="1"/>
    </row>
    <row r="254" spans="1:10" ht="13.15" x14ac:dyDescent="0.4">
      <c r="A254" s="47"/>
      <c r="B254" s="9"/>
      <c r="C254" s="9"/>
      <c r="D254" s="66" t="s">
        <v>546</v>
      </c>
      <c r="E254" s="28"/>
      <c r="F254" s="46"/>
      <c r="G254" s="13"/>
      <c r="H254" s="10"/>
      <c r="I254" s="1"/>
      <c r="J254" s="1"/>
    </row>
    <row r="255" spans="1:10" ht="13.15" x14ac:dyDescent="0.4">
      <c r="A255" s="47"/>
      <c r="B255" s="9"/>
      <c r="C255" s="9"/>
      <c r="D255" s="66" t="s">
        <v>455</v>
      </c>
      <c r="E255" s="28"/>
      <c r="F255" s="46"/>
      <c r="G255" s="13"/>
      <c r="H255" s="10"/>
      <c r="I255" s="1"/>
      <c r="J255" s="1"/>
    </row>
    <row r="256" spans="1:10" ht="13.15" x14ac:dyDescent="0.4">
      <c r="A256" s="47"/>
      <c r="B256" s="9"/>
      <c r="C256" s="9"/>
      <c r="D256" s="66" t="s">
        <v>547</v>
      </c>
      <c r="E256" s="28"/>
      <c r="F256" s="46"/>
      <c r="G256" s="13"/>
      <c r="H256" s="10"/>
      <c r="I256" s="1"/>
      <c r="J256" s="1"/>
    </row>
    <row r="257" spans="1:14" ht="13.15" x14ac:dyDescent="0.4">
      <c r="A257" s="47"/>
      <c r="B257" s="9"/>
      <c r="C257" s="9"/>
      <c r="D257" s="66" t="s">
        <v>548</v>
      </c>
      <c r="E257" s="28"/>
      <c r="F257" s="46"/>
      <c r="G257" s="13"/>
      <c r="H257" s="10"/>
      <c r="I257" s="1"/>
      <c r="J257" s="1"/>
    </row>
    <row r="258" spans="1:14" ht="13.15" x14ac:dyDescent="0.4">
      <c r="A258" s="47" t="s">
        <v>693</v>
      </c>
      <c r="B258" s="9"/>
      <c r="C258" s="9"/>
      <c r="D258" s="45" t="s">
        <v>549</v>
      </c>
      <c r="E258" s="28"/>
      <c r="F258" s="46" t="s">
        <v>33</v>
      </c>
      <c r="G258" s="53">
        <v>0</v>
      </c>
      <c r="H258" s="10">
        <f t="shared" si="3"/>
        <v>0</v>
      </c>
      <c r="I258" s="1"/>
      <c r="J258" s="1"/>
    </row>
    <row r="259" spans="1:14" ht="13.15" x14ac:dyDescent="0.4">
      <c r="A259" s="56" t="s">
        <v>550</v>
      </c>
      <c r="B259" s="50"/>
      <c r="C259" s="51"/>
      <c r="D259" s="49" t="s">
        <v>551</v>
      </c>
      <c r="E259" s="52"/>
      <c r="F259" s="46" t="s">
        <v>31</v>
      </c>
      <c r="G259" s="53">
        <v>0</v>
      </c>
      <c r="H259" s="10">
        <f t="shared" si="3"/>
        <v>0</v>
      </c>
      <c r="I259" s="54"/>
      <c r="J259" s="55"/>
    </row>
    <row r="260" spans="1:14" ht="13.15" x14ac:dyDescent="0.4">
      <c r="A260" s="56" t="s">
        <v>552</v>
      </c>
      <c r="B260" s="50"/>
      <c r="C260" s="51"/>
      <c r="D260" s="49" t="s">
        <v>553</v>
      </c>
      <c r="E260" s="52"/>
      <c r="F260" s="46" t="s">
        <v>33</v>
      </c>
      <c r="G260" s="53">
        <v>0</v>
      </c>
      <c r="H260" s="10">
        <f t="shared" si="3"/>
        <v>0</v>
      </c>
      <c r="I260" s="54"/>
      <c r="J260" s="55"/>
    </row>
    <row r="261" spans="1:14" ht="13.15" x14ac:dyDescent="0.4">
      <c r="A261" s="56" t="s">
        <v>554</v>
      </c>
      <c r="B261" s="50"/>
      <c r="C261" s="51"/>
      <c r="D261" s="49" t="s">
        <v>555</v>
      </c>
      <c r="E261" s="52"/>
      <c r="F261" s="46" t="s">
        <v>33</v>
      </c>
      <c r="G261" s="53">
        <v>0</v>
      </c>
      <c r="H261" s="10">
        <f t="shared" si="3"/>
        <v>0</v>
      </c>
      <c r="I261" s="54"/>
      <c r="J261" s="55"/>
    </row>
    <row r="262" spans="1:14" ht="13.15" x14ac:dyDescent="0.4">
      <c r="A262" s="120"/>
      <c r="B262" s="9"/>
      <c r="C262" s="9"/>
      <c r="D262" s="45"/>
      <c r="E262" s="12"/>
      <c r="F262" s="46"/>
      <c r="G262" s="13"/>
      <c r="H262" s="10"/>
      <c r="I262" s="1"/>
      <c r="J262" s="1"/>
    </row>
    <row r="263" spans="1:14" ht="13.15" x14ac:dyDescent="0.4">
      <c r="A263" s="120" t="s">
        <v>694</v>
      </c>
      <c r="B263" s="9"/>
      <c r="C263" s="9"/>
      <c r="D263" s="45" t="s">
        <v>556</v>
      </c>
      <c r="E263" s="28"/>
      <c r="F263" s="46" t="s">
        <v>33</v>
      </c>
      <c r="G263" s="53">
        <v>0</v>
      </c>
      <c r="H263" s="10">
        <f t="shared" si="3"/>
        <v>0</v>
      </c>
      <c r="I263" s="1"/>
      <c r="J263" s="1"/>
    </row>
    <row r="264" spans="1:14" ht="13.15" x14ac:dyDescent="0.4">
      <c r="A264" s="120" t="s">
        <v>694</v>
      </c>
      <c r="B264" s="9"/>
      <c r="C264" s="9"/>
      <c r="D264" s="45" t="s">
        <v>557</v>
      </c>
      <c r="E264" s="12"/>
      <c r="F264" s="46" t="s">
        <v>33</v>
      </c>
      <c r="G264" s="53">
        <v>0</v>
      </c>
      <c r="H264" s="10">
        <f t="shared" si="3"/>
        <v>0</v>
      </c>
      <c r="I264" s="1"/>
      <c r="J264" s="1"/>
    </row>
    <row r="265" spans="1:14" ht="13.15" x14ac:dyDescent="0.4">
      <c r="A265" s="120" t="s">
        <v>694</v>
      </c>
      <c r="B265" s="9"/>
      <c r="C265" s="9"/>
      <c r="D265" s="45" t="s">
        <v>558</v>
      </c>
      <c r="E265" s="12"/>
      <c r="F265" s="46" t="s">
        <v>33</v>
      </c>
      <c r="G265" s="53">
        <v>0</v>
      </c>
      <c r="H265" s="10">
        <f t="shared" si="3"/>
        <v>0</v>
      </c>
      <c r="I265" s="1"/>
      <c r="J265" s="1"/>
    </row>
    <row r="266" spans="1:14" ht="13.15" x14ac:dyDescent="0.4">
      <c r="A266" s="120"/>
      <c r="B266" s="9"/>
      <c r="C266" s="9"/>
      <c r="D266" s="45"/>
      <c r="E266" s="12"/>
      <c r="F266" s="46"/>
      <c r="G266" s="13"/>
      <c r="H266" s="10"/>
      <c r="I266" s="1"/>
      <c r="J266" s="37" t="s">
        <v>83</v>
      </c>
    </row>
    <row r="267" spans="1:14" ht="13.15" x14ac:dyDescent="0.4">
      <c r="A267" s="120" t="s">
        <v>695</v>
      </c>
      <c r="B267" s="9"/>
      <c r="C267" s="9"/>
      <c r="D267" s="45" t="s">
        <v>560</v>
      </c>
      <c r="E267" s="12"/>
      <c r="F267" s="46" t="s">
        <v>21</v>
      </c>
      <c r="G267" s="53">
        <v>0</v>
      </c>
      <c r="H267" s="10">
        <f t="shared" si="3"/>
        <v>0</v>
      </c>
      <c r="I267" s="1"/>
      <c r="J267" s="32">
        <f>SUM(H232:H267)</f>
        <v>0</v>
      </c>
    </row>
    <row r="268" spans="1:14" ht="13.15" x14ac:dyDescent="0.4">
      <c r="A268" s="120"/>
      <c r="B268" s="9"/>
      <c r="C268" s="9"/>
      <c r="D268" s="9"/>
      <c r="E268" s="12"/>
      <c r="F268" s="46"/>
      <c r="G268" s="13"/>
      <c r="H268" s="10"/>
      <c r="I268" s="1"/>
      <c r="J268" s="1"/>
      <c r="N268" s="80"/>
    </row>
    <row r="269" spans="1:14" ht="13.15" x14ac:dyDescent="0.4">
      <c r="A269" s="123"/>
      <c r="B269" s="33"/>
      <c r="C269" s="33"/>
      <c r="D269" s="33" t="s">
        <v>563</v>
      </c>
      <c r="E269" s="34"/>
      <c r="F269" s="73"/>
      <c r="G269" s="36"/>
      <c r="H269" s="74">
        <v>0</v>
      </c>
      <c r="I269" s="1"/>
      <c r="J269" s="32">
        <f>J267*0.05</f>
        <v>0</v>
      </c>
    </row>
    <row r="270" spans="1:14" ht="13.5" thickBot="1" x14ac:dyDescent="0.45">
      <c r="A270" s="121"/>
      <c r="B270" s="11"/>
      <c r="C270" s="11"/>
      <c r="D270" s="11" t="s">
        <v>562</v>
      </c>
      <c r="E270" s="25"/>
      <c r="F270" s="75"/>
      <c r="G270" s="11"/>
      <c r="H270" s="76">
        <v>0</v>
      </c>
      <c r="I270" s="1"/>
      <c r="J270" s="32">
        <f>J229*0.1</f>
        <v>0</v>
      </c>
    </row>
    <row r="271" spans="1:14" ht="13.5" thickTop="1" x14ac:dyDescent="0.4">
      <c r="A271" s="19" t="s">
        <v>40</v>
      </c>
      <c r="B271" s="19" t="s">
        <v>90</v>
      </c>
      <c r="C271" s="1"/>
      <c r="D271" s="17" t="s">
        <v>14</v>
      </c>
      <c r="E271" s="23" t="s">
        <v>559</v>
      </c>
      <c r="F271" s="14" t="s">
        <v>559</v>
      </c>
      <c r="G271" s="1" t="s">
        <v>559</v>
      </c>
      <c r="H271" s="77">
        <v>0</v>
      </c>
      <c r="I271" s="1"/>
      <c r="J271" s="32">
        <f>SUM(J229:J270)+H12</f>
        <v>0</v>
      </c>
      <c r="K271" s="80"/>
      <c r="L271" s="80">
        <f>SUM(H12:H270)</f>
        <v>0</v>
      </c>
    </row>
    <row r="272" spans="1:14" ht="13.15" x14ac:dyDescent="0.4">
      <c r="A272" s="1"/>
      <c r="B272" s="1"/>
      <c r="C272" s="1"/>
      <c r="D272" s="21" t="s">
        <v>701</v>
      </c>
      <c r="E272" s="23" t="s">
        <v>559</v>
      </c>
      <c r="F272" s="14" t="s">
        <v>559</v>
      </c>
      <c r="G272" s="1" t="s">
        <v>559</v>
      </c>
      <c r="H272" s="78">
        <v>0</v>
      </c>
      <c r="I272" s="1"/>
      <c r="J272" s="32">
        <f>J271*0.16</f>
        <v>0</v>
      </c>
    </row>
    <row r="273" spans="1:10" ht="13.15" x14ac:dyDescent="0.4">
      <c r="A273" s="1"/>
      <c r="B273" s="1"/>
      <c r="C273" s="1"/>
      <c r="D273" s="17" t="s">
        <v>15</v>
      </c>
      <c r="E273" s="23" t="s">
        <v>559</v>
      </c>
      <c r="F273" s="14" t="s">
        <v>559</v>
      </c>
      <c r="G273" s="1" t="s">
        <v>559</v>
      </c>
      <c r="H273" s="79">
        <v>0</v>
      </c>
      <c r="I273" s="1"/>
      <c r="J273" s="32">
        <f>SUM(J271:J272)</f>
        <v>0</v>
      </c>
    </row>
  </sheetData>
  <mergeCells count="1">
    <mergeCell ref="E1:F1"/>
  </mergeCells>
  <pageMargins left="0.7" right="0.7" top="0.75" bottom="0.75" header="0.3" footer="0.3"/>
  <pageSetup scale="6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7ef604a7-ebc4-47af-96e9-7f1ad444f50a" ContentTypeId="0x0101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FAED2ECA1EC048A97C2F5815B0D13E" ma:contentTypeVersion="17" ma:contentTypeDescription="Create a new document." ma:contentTypeScope="" ma:versionID="3f4337f6694140cf4a2abe6e97b9b79a">
  <xsd:schema xmlns:xsd="http://www.w3.org/2001/XMLSchema" xmlns:xs="http://www.w3.org/2001/XMLSchema" xmlns:p="http://schemas.microsoft.com/office/2006/metadata/properties" xmlns:ns1="http://schemas.microsoft.com/sharepoint/v3" xmlns:ns2="a196b273-b883-4f7f-a363-6a23d205eadd" xmlns:ns3="http://schemas.microsoft.com/sharepoint/v4" xmlns:ns4="42e9f71e-7944-4cb4-a567-9abd75753251" xmlns:ns5="16f00c2e-ac5c-418b-9f13-a0771dbd417d" targetNamespace="http://schemas.microsoft.com/office/2006/metadata/properties" ma:root="true" ma:fieldsID="29e6a9650ffba1b34fe382bcbc51c29a" ns1:_="" ns2:_="" ns3:_="" ns4:_="" ns5:_="">
    <xsd:import namespace="http://schemas.microsoft.com/sharepoint/v3"/>
    <xsd:import namespace="a196b273-b883-4f7f-a363-6a23d205eadd"/>
    <xsd:import namespace="http://schemas.microsoft.com/sharepoint/v4"/>
    <xsd:import namespace="42e9f71e-7944-4cb4-a567-9abd75753251"/>
    <xsd:import namespace="16f00c2e-ac5c-418b-9f13-a0771dbd417d"/>
    <xsd:element name="properties">
      <xsd:complexType>
        <xsd:sequence>
          <xsd:element name="documentManagement">
            <xsd:complexType>
              <xsd:all>
                <xsd:element ref="ns2:Resource_x0020_Type" minOccurs="0"/>
                <xsd:element ref="ns2:Description0" minOccurs="0"/>
                <xsd:element ref="ns3:IconOverlay" minOccurs="0"/>
                <xsd:element ref="ns4:Location" minOccurs="0"/>
                <xsd:element ref="ns4:No_x002e_" minOccurs="0"/>
                <xsd:element ref="ns4:Filter" minOccurs="0"/>
                <xsd:element ref="ns5:_dlc_DocId" minOccurs="0"/>
                <xsd:element ref="ns5:_dlc_DocIdUrl" minOccurs="0"/>
                <xsd:element ref="ns5:_dlc_DocIdPersistId" minOccurs="0"/>
                <xsd:element ref="ns1:URL" minOccurs="0"/>
                <xsd:element ref="ns5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17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96b273-b883-4f7f-a363-6a23d205eadd" elementFormDefault="qualified">
    <xsd:import namespace="http://schemas.microsoft.com/office/2006/documentManagement/types"/>
    <xsd:import namespace="http://schemas.microsoft.com/office/infopath/2007/PartnerControls"/>
    <xsd:element name="Resource_x0020_Type" ma:index="2" nillable="true" ma:displayName="Resource Type" ma:internalName="Resource_x0020_Type">
      <xsd:simpleType>
        <xsd:restriction base="dms:Choice">
          <xsd:enumeration value="Notes and Standard"/>
          <xsd:enumeration value="Quantity"/>
          <xsd:enumeration value="Resource"/>
          <xsd:enumeration value="Archived"/>
          <xsd:maxLength value="255"/>
        </xsd:restriction>
      </xsd:simpleType>
    </xsd:element>
    <xsd:element name="Description0" ma:index="3" nillable="true" ma:displayName="Description" ma:internalName="Description0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6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e9f71e-7944-4cb4-a567-9abd75753251" elementFormDefault="qualified">
    <xsd:import namespace="http://schemas.microsoft.com/office/2006/documentManagement/types"/>
    <xsd:import namespace="http://schemas.microsoft.com/office/infopath/2007/PartnerControls"/>
    <xsd:element name="Location" ma:index="11" nillable="true" ma:displayName="Located Other" ma:internalName="Location">
      <xsd:simpleType>
        <xsd:restriction base="dms:Text">
          <xsd:maxLength value="255"/>
        </xsd:restriction>
      </xsd:simpleType>
    </xsd:element>
    <xsd:element name="No_x002e_" ma:index="12" nillable="true" ma:displayName="No." ma:internalName="No_x002e_">
      <xsd:simpleType>
        <xsd:restriction base="dms:Text">
          <xsd:maxLength value="255"/>
        </xsd:restriction>
      </xsd:simpleType>
    </xsd:element>
    <xsd:element name="Filter" ma:index="13" nillable="true" ma:displayName="Filter" ma:internalName="Filte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f00c2e-ac5c-418b-9f13-a0771dbd417d" elementFormDefault="qualified">
    <xsd:import namespace="http://schemas.microsoft.com/office/2006/documentManagement/types"/>
    <xsd:import namespace="http://schemas.microsoft.com/office/infopath/2007/PartnerControls"/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a196b273-b883-4f7f-a363-6a23d205eadd">Contracts and Resources Page - Web Part - Additional Resources</Description0>
    <URL xmlns="http://schemas.microsoft.com/sharepoint/v3">
      <Url xsi:nil="true"/>
      <Description xsi:nil="true"/>
    </URL>
    <Filter xmlns="42e9f71e-7944-4cb4-a567-9abd75753251" xsi:nil="true"/>
    <Location xmlns="42e9f71e-7944-4cb4-a567-9abd75753251" xsi:nil="true"/>
    <No_x002e_ xmlns="42e9f71e-7944-4cb4-a567-9abd75753251" xsi:nil="true"/>
    <Resource_x0020_Type xmlns="a196b273-b883-4f7f-a363-6a23d205eadd">Resource</Resource_x0020_Type>
    <IconOverlay xmlns="http://schemas.microsoft.com/sharepoint/v4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7FF0C580-2292-4989-A71A-E6905DB7B069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528CDE18-59D8-4DB1-89E4-B51D08CCED2B}"/>
</file>

<file path=customXml/itemProps3.xml><?xml version="1.0" encoding="utf-8"?>
<ds:datastoreItem xmlns:ds="http://schemas.openxmlformats.org/officeDocument/2006/customXml" ds:itemID="{DA3A9F33-5583-4DB3-83E9-FB0E9E7C99E7}">
  <ds:schemaRefs>
    <ds:schemaRef ds:uri="http://schemas.microsoft.com/office/2006/metadata/properties"/>
    <ds:schemaRef ds:uri="http://schemas.microsoft.com/office/infopath/2007/PartnerControls"/>
    <ds:schemaRef ds:uri="a196b273-b883-4f7f-a363-6a23d205eadd"/>
    <ds:schemaRef ds:uri="http://schemas.microsoft.com/sharepoint/v3"/>
    <ds:schemaRef ds:uri="42e9f71e-7944-4cb4-a567-9abd75753251"/>
    <ds:schemaRef ds:uri="http://schemas.microsoft.com/sharepoint/v4"/>
  </ds:schemaRefs>
</ds:datastoreItem>
</file>

<file path=customXml/itemProps4.xml><?xml version="1.0" encoding="utf-8"?>
<ds:datastoreItem xmlns:ds="http://schemas.openxmlformats.org/officeDocument/2006/customXml" ds:itemID="{06E61B66-52D1-44B1-A261-252ED30978B2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636ECBF3-64FC-4C25-8540-2C5D780DC6C0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Project Information</vt:lpstr>
      <vt:lpstr>Express Design_Concept Estimate</vt:lpstr>
      <vt:lpstr>Design Recommendation Plan Set</vt:lpstr>
      <vt:lpstr>Right-of-Way Plans Complete</vt:lpstr>
      <vt:lpstr>Design Complete OR 13 MLL</vt:lpstr>
      <vt:lpstr>'Design Complete OR 13 MLL'!Print_Area</vt:lpstr>
      <vt:lpstr>'Design Recommendation Plan Set'!Print_Area</vt:lpstr>
      <vt:lpstr>'Express Design_Concept Estimate'!Print_Area</vt:lpstr>
      <vt:lpstr>'Project Information'!Print_Area</vt:lpstr>
      <vt:lpstr>'Right-of-Way Plans Complete'!Print_Area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Construction Cost Estimate Forms</dc:title>
  <dc:creator>Chad Lane</dc:creator>
  <cp:lastModifiedBy>Weathersbee, Jon</cp:lastModifiedBy>
  <cp:lastPrinted>2023-04-11T16:29:07Z</cp:lastPrinted>
  <dcterms:created xsi:type="dcterms:W3CDTF">1999-12-12T01:10:58Z</dcterms:created>
  <dcterms:modified xsi:type="dcterms:W3CDTF">2026-03-06T16:15:32Z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7400</vt:r8>
  </property>
  <property fmtid="{D5CDD505-2E9C-101B-9397-08002B2CF9AE}" pid="3" name="ContentTypeId">
    <vt:lpwstr>0x010100E2FAED2ECA1EC048A97C2F5815B0D13E</vt:lpwstr>
  </property>
</Properties>
</file>